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4190" windowHeight="8805" activeTab="0"/>
  </bookViews>
  <sheets>
    <sheet name="Questions" sheetId="1" r:id="rId1"/>
    <sheet name="Answers" sheetId="2" r:id="rId2"/>
  </sheets>
  <definedNames>
    <definedName name="_xlnm.Print_Area" localSheetId="1">'Answers'!$A$1:$AE$43</definedName>
    <definedName name="_xlnm.Print_Area" localSheetId="0">'Questions'!$A$1:$AE$43</definedName>
  </definedNames>
  <calcPr fullCalcOnLoad="1"/>
</workbook>
</file>

<file path=xl/sharedStrings.xml><?xml version="1.0" encoding="utf-8"?>
<sst xmlns="http://schemas.openxmlformats.org/spreadsheetml/2006/main" count="116" uniqueCount="33">
  <si>
    <t>0 ≤ s ≤ 10</t>
  </si>
  <si>
    <t>10 ≤ s ≤ 20</t>
  </si>
  <si>
    <t>20 ≤ s ≤ 30</t>
  </si>
  <si>
    <t>30 ≤ s ≤ 40</t>
  </si>
  <si>
    <t>40 ≤ s ≤ 50</t>
  </si>
  <si>
    <t>50 ≤ s ≤ 60</t>
  </si>
  <si>
    <t>60 ≤ s ≤ 70</t>
  </si>
  <si>
    <t>70 ≤ s ≤ 80</t>
  </si>
  <si>
    <t>80 ≤ s ≤ 90</t>
  </si>
  <si>
    <t>90 ≤ s ≤ 100</t>
  </si>
  <si>
    <t>Frequency</t>
  </si>
  <si>
    <t>Cumulative Frequency</t>
  </si>
  <si>
    <t>Class end value</t>
  </si>
  <si>
    <t>i.) Find an estimate of the median</t>
  </si>
  <si>
    <t>ii) Find the Inter Quartile Range</t>
  </si>
  <si>
    <t xml:space="preserve">median position = </t>
  </si>
  <si>
    <t>Median Position</t>
  </si>
  <si>
    <t xml:space="preserve">UQ position = </t>
  </si>
  <si>
    <t xml:space="preserve">LQ position = </t>
  </si>
  <si>
    <t xml:space="preserve">Median Value = </t>
  </si>
  <si>
    <t>LQ Position</t>
  </si>
  <si>
    <t xml:space="preserve">IQR = </t>
  </si>
  <si>
    <t>UQ Position</t>
  </si>
  <si>
    <t>Value=</t>
  </si>
  <si>
    <t>Complete the cumulative frequency column of the table, then complete the questions below (answer in the cell highlighted in yellow)</t>
  </si>
  <si>
    <t>Score in an English Test</t>
  </si>
  <si>
    <t>Question 1</t>
  </si>
  <si>
    <t>Question 2</t>
  </si>
  <si>
    <t>Score in a Maths Test</t>
  </si>
  <si>
    <r>
      <t xml:space="preserve">Complete the cumulative frequency column of the table, then complete the questions below (answer in the cell highlighted in yellow)                        </t>
    </r>
    <r>
      <rPr>
        <i/>
        <sz val="14"/>
        <color indexed="10"/>
        <rFont val="Arial"/>
        <family val="2"/>
      </rPr>
      <t>Give all answers to the nearest whole number</t>
    </r>
  </si>
  <si>
    <t>iii) How many people scored less than</t>
  </si>
  <si>
    <t>iii) How many people scored more</t>
  </si>
  <si>
    <t>iii) How many people scored more than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</si>
</sst>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33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22"/>
      <name val="Arial"/>
      <family val="2"/>
    </font>
    <font>
      <i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25"/>
      <color indexed="8"/>
      <name val="Arial"/>
      <family val="0"/>
    </font>
    <font>
      <b/>
      <sz val="14"/>
      <color indexed="8"/>
      <name val="Comic Sans M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 applyProtection="1">
      <alignment/>
      <protection hidden="1"/>
    </xf>
    <xf numFmtId="0" fontId="0" fillId="24" borderId="0" xfId="0" applyFill="1" applyAlignment="1">
      <alignment horizontal="right"/>
    </xf>
    <xf numFmtId="0" fontId="5" fillId="24" borderId="10" xfId="0" applyFont="1" applyFill="1" applyBorder="1" applyAlignment="1" applyProtection="1">
      <alignment horizontal="center"/>
      <protection hidden="1"/>
    </xf>
    <xf numFmtId="0" fontId="2" fillId="22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2" fillId="24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8" fillId="24" borderId="10" xfId="0" applyFont="1" applyFill="1" applyBorder="1" applyAlignment="1" applyProtection="1">
      <alignment vertical="center"/>
      <protection hidden="1"/>
    </xf>
    <xf numFmtId="0" fontId="8" fillId="24" borderId="10" xfId="0" applyFont="1" applyFill="1" applyBorder="1" applyAlignment="1" applyProtection="1">
      <alignment horizontal="center" vertical="center" wrapText="1"/>
      <protection hidden="1"/>
    </xf>
    <xf numFmtId="0" fontId="8" fillId="24" borderId="10" xfId="0" applyFont="1" applyFill="1" applyBorder="1" applyAlignment="1" applyProtection="1">
      <alignment vertical="center" wrapText="1"/>
      <protection hidden="1"/>
    </xf>
    <xf numFmtId="0" fontId="8" fillId="24" borderId="10" xfId="0" applyFont="1" applyFill="1" applyBorder="1" applyAlignment="1" applyProtection="1">
      <alignment horizontal="center"/>
      <protection hidden="1"/>
    </xf>
    <xf numFmtId="1" fontId="5" fillId="20" borderId="10" xfId="0" applyNumberFormat="1" applyFont="1" applyFill="1" applyBorder="1" applyAlignment="1" applyProtection="1">
      <alignment horizontal="center"/>
      <protection hidden="1"/>
    </xf>
    <xf numFmtId="0" fontId="9" fillId="20" borderId="10" xfId="0" applyFont="1" applyFill="1" applyBorder="1" applyAlignment="1" applyProtection="1">
      <alignment horizontal="center" vertical="center" wrapText="1"/>
      <protection hidden="1"/>
    </xf>
    <xf numFmtId="0" fontId="9" fillId="20" borderId="10" xfId="0" applyFont="1" applyFill="1" applyBorder="1" applyAlignment="1" applyProtection="1">
      <alignment/>
      <protection hidden="1"/>
    </xf>
    <xf numFmtId="0" fontId="9" fillId="20" borderId="10" xfId="0" applyFont="1" applyFill="1" applyBorder="1" applyAlignment="1" applyProtection="1">
      <alignment horizontal="center"/>
      <protection hidden="1"/>
    </xf>
    <xf numFmtId="0" fontId="8" fillId="24" borderId="10" xfId="0" applyFont="1" applyFill="1" applyBorder="1" applyAlignment="1" applyProtection="1">
      <alignment horizontal="center"/>
      <protection locked="0"/>
    </xf>
    <xf numFmtId="0" fontId="10" fillId="24" borderId="0" xfId="0" applyFont="1" applyFill="1" applyAlignment="1">
      <alignment/>
    </xf>
    <xf numFmtId="0" fontId="1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0" fillId="24" borderId="11" xfId="0" applyFont="1" applyFill="1" applyBorder="1" applyAlignment="1" applyProtection="1">
      <alignment/>
      <protection hidden="1"/>
    </xf>
    <xf numFmtId="0" fontId="2" fillId="22" borderId="10" xfId="0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1" fontId="2" fillId="22" borderId="10" xfId="0" applyNumberFormat="1" applyFont="1" applyFill="1" applyBorder="1" applyAlignment="1" applyProtection="1">
      <alignment horizontal="center"/>
      <protection hidden="1"/>
    </xf>
    <xf numFmtId="0" fontId="3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 horizontal="right"/>
      <protection hidden="1"/>
    </xf>
    <xf numFmtId="0" fontId="6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0" fillId="24" borderId="0" xfId="0" applyFont="1" applyFill="1" applyAlignment="1">
      <alignment/>
    </xf>
    <xf numFmtId="0" fontId="0" fillId="24" borderId="0" xfId="0" applyFont="1" applyFill="1" applyAlignment="1" applyProtection="1">
      <alignment/>
      <protection hidden="1"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 vertical="top" wrapText="1"/>
    </xf>
    <xf numFmtId="0" fontId="7" fillId="24" borderId="0" xfId="0" applyFont="1" applyFill="1" applyAlignment="1" applyProtection="1">
      <alignment horizontal="center" vertical="top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1" fontId="1" fillId="24" borderId="0" xfId="0" applyNumberFormat="1" applyFont="1" applyFill="1" applyBorder="1" applyAlignment="1" applyProtection="1">
      <alignment/>
      <protection hidden="1"/>
    </xf>
    <xf numFmtId="0" fontId="1" fillId="24" borderId="0" xfId="0" applyFont="1" applyFill="1" applyAlignment="1">
      <alignment/>
    </xf>
    <xf numFmtId="0" fontId="1" fillId="24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475"/>
          <c:w val="0.9055"/>
          <c:h val="0.94725"/>
        </c:manualLayout>
      </c:layout>
      <c:lineChart>
        <c:grouping val="standard"/>
        <c:varyColors val="0"/>
        <c:ser>
          <c:idx val="1"/>
          <c:order val="0"/>
          <c:tx>
            <c:strRef>
              <c:f>Questions!$Z$4</c:f>
              <c:strCache>
                <c:ptCount val="1"/>
                <c:pt idx="0">
                  <c:v>Score in an English Test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Questions!$AA$5:$AA$15</c:f>
              <c:numCache/>
            </c:numRef>
          </c:cat>
          <c:val>
            <c:numRef>
              <c:f>Questions!$AC$5:$AC$15</c:f>
              <c:numCache/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Questions!$AA$5:$AA$15</c:f>
              <c:numCache/>
            </c:numRef>
          </c:cat>
          <c:val>
            <c:numRef>
              <c:f>Questions!$AE$5:$AE$9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Questions!$AA$5:$AA$15</c:f>
              <c:numCache/>
            </c:numRef>
          </c:cat>
          <c:val>
            <c:numRef>
              <c:f>Questions!$AI$5:$AI$15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Questions!$AA$5:$AA$15</c:f>
              <c:numCache/>
            </c:numRef>
          </c:cat>
          <c:val>
            <c:numRef>
              <c:f>Questions!$AM$5:$AM$15</c:f>
              <c:numCache/>
            </c:numRef>
          </c:val>
          <c:smooth val="0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0"/>
        <c:auto val="1"/>
        <c:lblOffset val="100"/>
        <c:tickLblSkip val="1"/>
        <c:noMultiLvlLbl val="0"/>
      </c:catAx>
      <c:valAx>
        <c:axId val="319080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525"/>
          <c:w val="0.9055"/>
          <c:h val="0.94725"/>
        </c:manualLayout>
      </c:layout>
      <c:lineChart>
        <c:grouping val="standard"/>
        <c:varyColors val="0"/>
        <c:ser>
          <c:idx val="1"/>
          <c:order val="0"/>
          <c:tx>
            <c:strRef>
              <c:f>Questions!$Z$4</c:f>
              <c:strCache>
                <c:ptCount val="1"/>
                <c:pt idx="0">
                  <c:v>Score in an English Test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Questions!$AA$27:$AA$37</c:f>
              <c:numCache/>
            </c:numRef>
          </c:cat>
          <c:val>
            <c:numRef>
              <c:f>Questions!$AC$27:$AC$37</c:f>
              <c:numCache/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Questions!$AA$27:$AA$37</c:f>
              <c:numCache/>
            </c:numRef>
          </c:cat>
          <c:val>
            <c:numRef>
              <c:f>Questions!$AE$27:$AE$31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Questions!$AA$27:$AA$37</c:f>
              <c:numCache/>
            </c:numRef>
          </c:cat>
          <c:val>
            <c:numRef>
              <c:f>Questions!$AI$27:$AI$30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Questions!$AA$27:$AA$37</c:f>
              <c:numCache/>
            </c:numRef>
          </c:cat>
          <c:val>
            <c:numRef>
              <c:f>Questions!$AM$27:$AM$32</c:f>
              <c:numCache/>
            </c:numRef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714"/>
        <c:crossesAt val="0"/>
        <c:auto val="1"/>
        <c:lblOffset val="100"/>
        <c:tickLblSkip val="1"/>
        <c:noMultiLvlLbl val="0"/>
      </c:catAx>
      <c:valAx>
        <c:axId val="344157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049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3"/>
          <c:w val="0.92525"/>
          <c:h val="0.9735"/>
        </c:manualLayout>
      </c:layout>
      <c:lineChart>
        <c:grouping val="standard"/>
        <c:varyColors val="0"/>
        <c:ser>
          <c:idx val="1"/>
          <c:order val="0"/>
          <c:tx>
            <c:strRef>
              <c:f>Answers!$Z$4</c:f>
              <c:strCache>
                <c:ptCount val="1"/>
                <c:pt idx="0">
                  <c:v>Score in an English Test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Answers!$AA$5:$AA$15</c:f>
              <c:numCache/>
            </c:numRef>
          </c:cat>
          <c:val>
            <c:numRef>
              <c:f>Answers!$AC$5:$AC$15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17</c:v>
                </c:pt>
                <c:pt idx="4">
                  <c:v>27</c:v>
                </c:pt>
                <c:pt idx="5">
                  <c:v>45</c:v>
                </c:pt>
                <c:pt idx="6">
                  <c:v>70</c:v>
                </c:pt>
                <c:pt idx="7">
                  <c:v>80</c:v>
                </c:pt>
                <c:pt idx="8">
                  <c:v>91</c:v>
                </c:pt>
                <c:pt idx="9">
                  <c:v>99</c:v>
                </c:pt>
                <c:pt idx="10">
                  <c:v>100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Answers!$AA$5:$AA$15</c:f>
              <c:numCache/>
            </c:numRef>
          </c:cat>
          <c:val>
            <c:numRef>
              <c:f>Answers!$AE$5:$AE$9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Answers!$AA$5:$AA$15</c:f>
              <c:numCache/>
            </c:numRef>
          </c:cat>
          <c:val>
            <c:numRef>
              <c:f>Answers!$AI$5:$AI$15</c:f>
              <c:numCache>
                <c:ptCount val="1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Answers!$AA$5:$AA$15</c:f>
              <c:numCache/>
            </c:numRef>
          </c:cat>
          <c:val>
            <c:numRef>
              <c:f>Answers!$AM$5:$AM$15</c:f>
              <c:numCache>
                <c:ptCount val="1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0"/>
        <c:auto val="1"/>
        <c:lblOffset val="100"/>
        <c:tickLblSkip val="1"/>
        <c:noMultiLvlLbl val="0"/>
      </c:catAx>
      <c:valAx>
        <c:axId val="362094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"/>
          <c:w val="0.95"/>
          <c:h val="0.994"/>
        </c:manualLayout>
      </c:layout>
      <c:lineChart>
        <c:grouping val="standard"/>
        <c:varyColors val="0"/>
        <c:ser>
          <c:idx val="1"/>
          <c:order val="0"/>
          <c:tx>
            <c:strRef>
              <c:f>Answers!$Z$4</c:f>
              <c:strCache>
                <c:ptCount val="1"/>
                <c:pt idx="0">
                  <c:v>Score in an English Test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Answers!$AA$5:$AA$15</c:f>
              <c:numCache/>
            </c:numRef>
          </c:cat>
          <c:val>
            <c:numRef>
              <c:f>Answers!$AC$5:$AC$15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17</c:v>
                </c:pt>
                <c:pt idx="4">
                  <c:v>27</c:v>
                </c:pt>
                <c:pt idx="5">
                  <c:v>45</c:v>
                </c:pt>
                <c:pt idx="6">
                  <c:v>70</c:v>
                </c:pt>
                <c:pt idx="7">
                  <c:v>80</c:v>
                </c:pt>
                <c:pt idx="8">
                  <c:v>91</c:v>
                </c:pt>
                <c:pt idx="9">
                  <c:v>99</c:v>
                </c:pt>
                <c:pt idx="10">
                  <c:v>100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Answers!$AA$5:$AA$15</c:f>
              <c:numCache/>
            </c:numRef>
          </c:cat>
          <c:val>
            <c:numRef>
              <c:f>Answers!$AE$5:$AE$8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Answers!$AA$5:$AA$15</c:f>
              <c:numCache/>
            </c:numRef>
          </c:cat>
          <c:val>
            <c:numRef>
              <c:f>Answers!$AI$5:$AI$15</c:f>
              <c:numCache>
                <c:ptCount val="1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Answers!$AA$5:$AA$15</c:f>
              <c:numCache/>
            </c:numRef>
          </c:cat>
          <c:val>
            <c:numRef>
              <c:f>Answers!$AM$5:$AM$15</c:f>
              <c:numCache>
                <c:ptCount val="1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  <c:smooth val="0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At val="0"/>
        <c:auto val="1"/>
        <c:lblOffset val="100"/>
        <c:tickLblSkip val="1"/>
        <c:noMultiLvlLbl val="0"/>
      </c:catAx>
      <c:valAx>
        <c:axId val="472818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15</xdr:col>
      <xdr:colOff>104775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57150" y="400050"/>
        <a:ext cx="4114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57150</xdr:rowOff>
    </xdr:from>
    <xdr:to>
      <xdr:col>15</xdr:col>
      <xdr:colOff>104775</xdr:colOff>
      <xdr:row>42</xdr:row>
      <xdr:rowOff>104775</xdr:rowOff>
    </xdr:to>
    <xdr:graphicFrame>
      <xdr:nvGraphicFramePr>
        <xdr:cNvPr id="2" name="Chart 4"/>
        <xdr:cNvGraphicFramePr/>
      </xdr:nvGraphicFramePr>
      <xdr:xfrm>
        <a:off x="57150" y="4981575"/>
        <a:ext cx="4114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171450</xdr:colOff>
      <xdr:row>0</xdr:row>
      <xdr:rowOff>133350</xdr:rowOff>
    </xdr:from>
    <xdr:to>
      <xdr:col>39</xdr:col>
      <xdr:colOff>104775</xdr:colOff>
      <xdr:row>2</xdr:row>
      <xdr:rowOff>152400</xdr:rowOff>
    </xdr:to>
    <xdr:sp macro="[0]!NewQuestions">
      <xdr:nvSpPr>
        <xdr:cNvPr id="3" name="Rounded Rectangle 13"/>
        <xdr:cNvSpPr>
          <a:spLocks/>
        </xdr:cNvSpPr>
      </xdr:nvSpPr>
      <xdr:spPr>
        <a:xfrm>
          <a:off x="11144250" y="133350"/>
          <a:ext cx="1838325" cy="5238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13</xdr:col>
      <xdr:colOff>76200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57150" y="400050"/>
        <a:ext cx="3648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23</xdr:row>
      <xdr:rowOff>57150</xdr:rowOff>
    </xdr:from>
    <xdr:to>
      <xdr:col>13</xdr:col>
      <xdr:colOff>38100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47650" y="4981575"/>
        <a:ext cx="34194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451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3" max="15" width="3.28125" style="0" customWidth="1"/>
    <col min="16" max="16" width="2.57421875" style="0" customWidth="1"/>
    <col min="18" max="20" width="5.28125" style="0" customWidth="1"/>
    <col min="22" max="22" width="0.85546875" style="0" customWidth="1"/>
    <col min="23" max="24" width="5.28125" style="0" customWidth="1"/>
    <col min="26" max="26" width="13.8515625" style="0" customWidth="1"/>
    <col min="27" max="27" width="0.9921875" style="0" customWidth="1"/>
    <col min="28" max="28" width="12.00390625" style="0" customWidth="1"/>
    <col min="29" max="29" width="12.7109375" style="0" customWidth="1"/>
    <col min="30" max="30" width="3.140625" style="0" customWidth="1"/>
    <col min="31" max="45" width="3.57421875" style="0" customWidth="1"/>
  </cols>
  <sheetData>
    <row r="1" spans="1:56" ht="27">
      <c r="A1" s="26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0" t="s">
        <v>29</v>
      </c>
      <c r="R1" s="50"/>
      <c r="S1" s="50"/>
      <c r="T1" s="50"/>
      <c r="U1" s="50"/>
      <c r="V1" s="50"/>
      <c r="W1" s="50"/>
      <c r="X1" s="50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ht="12.75" customHeight="1">
      <c r="A2" s="4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0"/>
      <c r="R2" s="50"/>
      <c r="S2" s="50"/>
      <c r="T2" s="50"/>
      <c r="U2" s="50"/>
      <c r="V2" s="50"/>
      <c r="W2" s="50"/>
      <c r="X2" s="50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1:5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50"/>
      <c r="S3" s="50"/>
      <c r="T3" s="50"/>
      <c r="U3" s="50"/>
      <c r="V3" s="50"/>
      <c r="W3" s="50"/>
      <c r="X3" s="50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1:56" ht="4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1"/>
      <c r="Z4" s="18" t="s">
        <v>25</v>
      </c>
      <c r="AA4" s="22" t="s">
        <v>12</v>
      </c>
      <c r="AB4" s="17" t="s">
        <v>10</v>
      </c>
      <c r="AC4" s="19" t="s">
        <v>11</v>
      </c>
      <c r="AD4" s="15"/>
      <c r="AE4" s="52" t="s">
        <v>16</v>
      </c>
      <c r="AF4" s="53"/>
      <c r="AG4" s="54"/>
      <c r="AH4" s="54"/>
      <c r="AI4" s="54" t="s">
        <v>20</v>
      </c>
      <c r="AJ4" s="54"/>
      <c r="AK4" s="54"/>
      <c r="AL4" s="54"/>
      <c r="AM4" s="54" t="s">
        <v>22</v>
      </c>
      <c r="AN4" s="54"/>
      <c r="AO4" s="54"/>
      <c r="AP4" s="54"/>
      <c r="AQ4" s="54"/>
      <c r="AR4" s="54"/>
      <c r="AS4" s="54"/>
      <c r="AT4" s="41"/>
      <c r="AU4" s="49"/>
      <c r="AV4" s="49"/>
      <c r="AW4" s="49"/>
      <c r="AX4" s="49"/>
      <c r="AY4" s="49"/>
      <c r="AZ4" s="49"/>
      <c r="BA4" s="49"/>
      <c r="BB4" s="49"/>
      <c r="BC4" s="49"/>
      <c r="BD4" s="49"/>
    </row>
    <row r="5" spans="1:5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0"/>
      <c r="R5" s="50"/>
      <c r="S5" s="50"/>
      <c r="T5" s="50"/>
      <c r="U5" s="50"/>
      <c r="V5" s="50"/>
      <c r="W5" s="50"/>
      <c r="X5" s="50"/>
      <c r="Y5" s="1"/>
      <c r="Z5" s="23"/>
      <c r="AA5" s="24">
        <v>0</v>
      </c>
      <c r="AB5" s="24">
        <v>0</v>
      </c>
      <c r="AC5" s="24">
        <v>0</v>
      </c>
      <c r="AD5" s="16"/>
      <c r="AE5" s="55">
        <f>$T$9</f>
        <v>0</v>
      </c>
      <c r="AF5" s="54">
        <f>IF($AA5&lt;$AE$5+1,0,IF($AA5&gt;$AE$5+11,0,1))</f>
        <v>0</v>
      </c>
      <c r="AG5" s="54">
        <f>IF(AF6=0,0,IF(AG4=0,$AB6,0))</f>
        <v>2</v>
      </c>
      <c r="AH5" s="54">
        <f aca="true" t="shared" si="0" ref="AH5:AH15">IF(AG5&lt;0.1," ",(((AE$5-AC5)/(AB6))*(AA$6)+AA5))</f>
        <v>0</v>
      </c>
      <c r="AI5" s="55">
        <f>S14</f>
        <v>0</v>
      </c>
      <c r="AJ5" s="54">
        <f>IF($AA5&lt;$AI$5+1,0,IF($AA5&gt;$AI$5+11,0,1))</f>
        <v>0</v>
      </c>
      <c r="AK5" s="54">
        <f>IF(AJ6=0,0,IF(AK4=0,$AB6,0))</f>
        <v>2</v>
      </c>
      <c r="AL5" s="56">
        <f>IF(AK5&lt;0.1," ",IF(AI$5=AC4,AA4,(((AI$5-AC6)/(AB7))*($AA$6)+$AA6)))</f>
        <v>10</v>
      </c>
      <c r="AM5" s="55">
        <f>S13</f>
        <v>0</v>
      </c>
      <c r="AN5" s="54">
        <f aca="true" t="shared" si="1" ref="AN5:AN11">IF($AC5&lt;$AM$5+1,0,IF($AC5&gt;$AM$5+11,0,1))</f>
        <v>0</v>
      </c>
      <c r="AO5" s="54">
        <f>IF(AN6=0,0,IF(AO4=0,$AB6,0))</f>
        <v>0</v>
      </c>
      <c r="AP5" s="56" t="str">
        <f aca="true" t="shared" si="2" ref="AP5:AP10">IF(AO5&lt;0.1," ",IF(AM$5=AC4,AA4,(((AM$5-$AC5)/($AB6))*($AA$6)+$AA5)))</f>
        <v> </v>
      </c>
      <c r="AQ5" s="54"/>
      <c r="AR5" s="54"/>
      <c r="AS5" s="54"/>
      <c r="AT5" s="41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1:5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0">
        <f ca="1">INT((RAND())*3)+1</f>
        <v>3</v>
      </c>
      <c r="Z6" s="7" t="s">
        <v>0</v>
      </c>
      <c r="AA6" s="21">
        <v>10</v>
      </c>
      <c r="AB6" s="25">
        <v>2</v>
      </c>
      <c r="AC6" s="25"/>
      <c r="AD6" s="45" t="str">
        <f>IF(AC6&lt;0.1," ",IF(AC6=AB6,"Y","N"))</f>
        <v> </v>
      </c>
      <c r="AE6" s="55">
        <f>$AE$5</f>
        <v>0</v>
      </c>
      <c r="AF6" s="54">
        <f aca="true" t="shared" si="3" ref="AF6:AF15">IF($AA6&lt;$AE$5+1,0,IF($AA6&gt;$AE$5+11,0,1))</f>
        <v>1</v>
      </c>
      <c r="AG6" s="54">
        <f aca="true" t="shared" si="4" ref="AG6:AG15">IF(AF7=0,0,IF(AG5=0,AB7,0))</f>
        <v>0</v>
      </c>
      <c r="AH6" s="54" t="str">
        <f t="shared" si="0"/>
        <v> </v>
      </c>
      <c r="AI6" s="55">
        <f>$AI$5</f>
        <v>0</v>
      </c>
      <c r="AJ6" s="54">
        <f aca="true" t="shared" si="5" ref="AJ6:AJ15">IF($AA6&lt;$AI$5+1,0,IF($AA6&gt;$AI$5+11,0,1))</f>
        <v>1</v>
      </c>
      <c r="AK6" s="54">
        <f aca="true" t="shared" si="6" ref="AK6:AK15">IF(AJ7=0,0,IF(AK5=0,$AB7,0))</f>
        <v>0</v>
      </c>
      <c r="AL6" s="56" t="str">
        <f aca="true" t="shared" si="7" ref="AL6:AL15">IF(AK6&lt;0.1," ",IF(AI$5=AC5,AA5,(((AI$5-AC7)/(AB8))*($AA$6)+$AA7)))</f>
        <v> </v>
      </c>
      <c r="AM6" s="55">
        <f>$AM$5</f>
        <v>0</v>
      </c>
      <c r="AN6" s="54">
        <f t="shared" si="1"/>
        <v>0</v>
      </c>
      <c r="AO6" s="54">
        <f aca="true" t="shared" si="8" ref="AO6:AO15">IF(AN7=0,0,IF(AO5=0,$AB7,0))</f>
        <v>0</v>
      </c>
      <c r="AP6" s="56" t="str">
        <f t="shared" si="2"/>
        <v> </v>
      </c>
      <c r="AQ6" s="54">
        <f>IF($R$18&lt;AA6+1,1,0)</f>
        <v>0</v>
      </c>
      <c r="AR6" s="54">
        <f>IF($R$18&gt;AA6-10,1,0)</f>
        <v>1</v>
      </c>
      <c r="AS6" s="54" t="str">
        <f>IF(AQ6+AR6&lt;2," ",(($R$18-AA5)/(AA6-AA5)*(AB6)+AC5))</f>
        <v> </v>
      </c>
      <c r="AT6" s="47"/>
      <c r="AU6" s="49"/>
      <c r="AV6" s="49"/>
      <c r="AW6" s="49"/>
      <c r="AX6" s="49"/>
      <c r="AY6" s="49"/>
      <c r="AZ6" s="49"/>
      <c r="BA6" s="49"/>
      <c r="BB6" s="49"/>
      <c r="BC6" s="49"/>
      <c r="BD6" s="49"/>
    </row>
    <row r="7" spans="1:5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0">
        <f ca="1">INT((RAND())*4)+5</f>
        <v>6</v>
      </c>
      <c r="Z7" s="7" t="s">
        <v>1</v>
      </c>
      <c r="AA7" s="21">
        <f>AA6+10</f>
        <v>20</v>
      </c>
      <c r="AB7" s="25">
        <v>5</v>
      </c>
      <c r="AC7" s="25"/>
      <c r="AD7" s="45" t="str">
        <f>IF(AC7&lt;0.1," ",IF(AC7=AB7+AC6,"Y","N"))</f>
        <v> </v>
      </c>
      <c r="AE7" s="55">
        <f>$AE$5</f>
        <v>0</v>
      </c>
      <c r="AF7" s="54">
        <f t="shared" si="3"/>
        <v>0</v>
      </c>
      <c r="AG7" s="54">
        <f t="shared" si="4"/>
        <v>0</v>
      </c>
      <c r="AH7" s="54" t="str">
        <f t="shared" si="0"/>
        <v> </v>
      </c>
      <c r="AI7" s="55">
        <f>$AI$5</f>
        <v>0</v>
      </c>
      <c r="AJ7" s="54">
        <f t="shared" si="5"/>
        <v>0</v>
      </c>
      <c r="AK7" s="54">
        <f t="shared" si="6"/>
        <v>0</v>
      </c>
      <c r="AL7" s="56" t="str">
        <f t="shared" si="7"/>
        <v> </v>
      </c>
      <c r="AM7" s="55">
        <f>$AM$5</f>
        <v>0</v>
      </c>
      <c r="AN7" s="54">
        <f t="shared" si="1"/>
        <v>0</v>
      </c>
      <c r="AO7" s="54">
        <f t="shared" si="8"/>
        <v>0</v>
      </c>
      <c r="AP7" s="56" t="str">
        <f t="shared" si="2"/>
        <v> </v>
      </c>
      <c r="AQ7" s="54">
        <f aca="true" t="shared" si="9" ref="AQ7:AQ15">IF($R$18&lt;AA7+1,1,0)</f>
        <v>0</v>
      </c>
      <c r="AR7" s="54">
        <f aca="true" t="shared" si="10" ref="AR7:AR15">IF($R$18&gt;AA7-10,1,0)</f>
        <v>1</v>
      </c>
      <c r="AS7" s="54" t="str">
        <f aca="true" t="shared" si="11" ref="AS7:AS15">IF(AQ7+AR7&lt;2," ",(($R$18-AA6)/(AA7-AA6)*(AB7)+AC6))</f>
        <v> </v>
      </c>
      <c r="AT7" s="47"/>
      <c r="AU7" s="49"/>
      <c r="AV7" s="49"/>
      <c r="AW7" s="49"/>
      <c r="AX7" s="49"/>
      <c r="AY7" s="49"/>
      <c r="AZ7" s="49"/>
      <c r="BA7" s="49"/>
      <c r="BB7" s="49"/>
      <c r="BC7" s="49"/>
      <c r="BD7" s="49"/>
    </row>
    <row r="8" spans="1:5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13</v>
      </c>
      <c r="R8" s="1"/>
      <c r="S8" s="1"/>
      <c r="T8" s="1"/>
      <c r="U8" s="1"/>
      <c r="V8" s="1"/>
      <c r="W8" s="1"/>
      <c r="X8" s="1"/>
      <c r="Y8" s="30">
        <f ca="1">INT((RAND())*3)+Y7+1</f>
        <v>7</v>
      </c>
      <c r="Z8" s="7" t="s">
        <v>2</v>
      </c>
      <c r="AA8" s="21">
        <f aca="true" t="shared" si="12" ref="AA8:AA15">AA7+10</f>
        <v>30</v>
      </c>
      <c r="AB8" s="25">
        <v>6</v>
      </c>
      <c r="AC8" s="25"/>
      <c r="AD8" s="45" t="str">
        <f aca="true" t="shared" si="13" ref="AD8:AD15">IF(AC8&lt;0.1," ",IF(AC8=AB8+AC7,"Y","N"))</f>
        <v> </v>
      </c>
      <c r="AE8" s="55">
        <f>$AE$5</f>
        <v>0</v>
      </c>
      <c r="AF8" s="54">
        <f t="shared" si="3"/>
        <v>0</v>
      </c>
      <c r="AG8" s="54">
        <f t="shared" si="4"/>
        <v>0</v>
      </c>
      <c r="AH8" s="54" t="str">
        <f t="shared" si="0"/>
        <v> </v>
      </c>
      <c r="AI8" s="55">
        <f>$AI$5</f>
        <v>0</v>
      </c>
      <c r="AJ8" s="54">
        <f t="shared" si="5"/>
        <v>0</v>
      </c>
      <c r="AK8" s="54">
        <f t="shared" si="6"/>
        <v>0</v>
      </c>
      <c r="AL8" s="56" t="str">
        <f t="shared" si="7"/>
        <v> </v>
      </c>
      <c r="AM8" s="55">
        <f>$AM$5</f>
        <v>0</v>
      </c>
      <c r="AN8" s="54">
        <f t="shared" si="1"/>
        <v>0</v>
      </c>
      <c r="AO8" s="54">
        <f t="shared" si="8"/>
        <v>0</v>
      </c>
      <c r="AP8" s="56" t="str">
        <f t="shared" si="2"/>
        <v> </v>
      </c>
      <c r="AQ8" s="54">
        <f t="shared" si="9"/>
        <v>0</v>
      </c>
      <c r="AR8" s="54">
        <f t="shared" si="10"/>
        <v>1</v>
      </c>
      <c r="AS8" s="54" t="str">
        <f t="shared" si="11"/>
        <v> </v>
      </c>
      <c r="AT8" s="47"/>
      <c r="AU8" s="49"/>
      <c r="AV8" s="49"/>
      <c r="AW8" s="49"/>
      <c r="AX8" s="49"/>
      <c r="AY8" s="49"/>
      <c r="AZ8" s="49"/>
      <c r="BA8" s="49"/>
      <c r="BB8" s="49"/>
      <c r="BC8" s="49"/>
      <c r="BD8" s="49"/>
    </row>
    <row r="9" spans="1:5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 t="s">
        <v>15</v>
      </c>
      <c r="R9" s="3"/>
      <c r="S9" s="14"/>
      <c r="T9" s="8"/>
      <c r="U9" s="11" t="str">
        <f>IF(T9&lt;0.1," ",IF(T9=ROUND(AC15/2,0),"Y","N"))</f>
        <v> </v>
      </c>
      <c r="V9" s="12"/>
      <c r="W9" s="12"/>
      <c r="X9" s="1"/>
      <c r="Y9" s="30">
        <f ca="1">INT((RAND())*10)+10</f>
        <v>13</v>
      </c>
      <c r="Z9" s="7" t="s">
        <v>3</v>
      </c>
      <c r="AA9" s="21">
        <f t="shared" si="12"/>
        <v>40</v>
      </c>
      <c r="AB9" s="25">
        <v>12</v>
      </c>
      <c r="AC9" s="25"/>
      <c r="AD9" s="45" t="str">
        <f t="shared" si="13"/>
        <v> </v>
      </c>
      <c r="AE9" s="55">
        <f>$AE$5</f>
        <v>0</v>
      </c>
      <c r="AF9" s="54">
        <f t="shared" si="3"/>
        <v>0</v>
      </c>
      <c r="AG9" s="54">
        <f t="shared" si="4"/>
        <v>0</v>
      </c>
      <c r="AH9" s="54" t="str">
        <f>IF(AG9&lt;0.1," ",(((AE$5-AC9)/(AB10))*(AA$6)+AA9))</f>
        <v> </v>
      </c>
      <c r="AI9" s="55"/>
      <c r="AJ9" s="54">
        <f t="shared" si="5"/>
        <v>0</v>
      </c>
      <c r="AK9" s="54">
        <f t="shared" si="6"/>
        <v>0</v>
      </c>
      <c r="AL9" s="56" t="str">
        <f t="shared" si="7"/>
        <v> </v>
      </c>
      <c r="AM9" s="55">
        <f>$AM$5</f>
        <v>0</v>
      </c>
      <c r="AN9" s="54">
        <f t="shared" si="1"/>
        <v>0</v>
      </c>
      <c r="AO9" s="54">
        <f t="shared" si="8"/>
        <v>0</v>
      </c>
      <c r="AP9" s="56" t="str">
        <f t="shared" si="2"/>
        <v> </v>
      </c>
      <c r="AQ9" s="54">
        <f t="shared" si="9"/>
        <v>1</v>
      </c>
      <c r="AR9" s="54">
        <f t="shared" si="10"/>
        <v>1</v>
      </c>
      <c r="AS9" s="54">
        <f>IF(AQ9+AR9&lt;2," ",(($R$18-AA8)/(AA9-AA8)*(AB9)+AC8))</f>
        <v>4.800000000000001</v>
      </c>
      <c r="AT9" s="47"/>
      <c r="AU9" s="49"/>
      <c r="AV9" s="49"/>
      <c r="AW9" s="49"/>
      <c r="AX9" s="49"/>
      <c r="AY9" s="49"/>
      <c r="AZ9" s="49"/>
      <c r="BA9" s="49"/>
      <c r="BB9" s="49"/>
      <c r="BC9" s="49"/>
      <c r="BD9" s="49"/>
    </row>
    <row r="10" spans="1:5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 t="s">
        <v>19</v>
      </c>
      <c r="R10" s="3"/>
      <c r="S10" s="14"/>
      <c r="T10" s="8"/>
      <c r="U10" s="11" t="str">
        <f>IF(T10&lt;0.1," ",IF(T10=AH16,"Y",IF(T10=AH16+1,"Y",IF(T10=AH16-1,"Y","N"))))</f>
        <v> </v>
      </c>
      <c r="V10" s="12"/>
      <c r="W10" s="12"/>
      <c r="X10" s="1"/>
      <c r="Y10" s="30">
        <f ca="1">INT((RAND())*8)+15</f>
        <v>20</v>
      </c>
      <c r="Z10" s="7" t="s">
        <v>4</v>
      </c>
      <c r="AA10" s="21">
        <f t="shared" si="12"/>
        <v>50</v>
      </c>
      <c r="AB10" s="25">
        <v>21</v>
      </c>
      <c r="AC10" s="25"/>
      <c r="AD10" s="45" t="str">
        <f t="shared" si="13"/>
        <v> </v>
      </c>
      <c r="AE10" s="55"/>
      <c r="AF10" s="54">
        <f t="shared" si="3"/>
        <v>0</v>
      </c>
      <c r="AG10" s="54">
        <f t="shared" si="4"/>
        <v>0</v>
      </c>
      <c r="AH10" s="54" t="str">
        <f t="shared" si="0"/>
        <v> </v>
      </c>
      <c r="AI10" s="55"/>
      <c r="AJ10" s="54">
        <f t="shared" si="5"/>
        <v>0</v>
      </c>
      <c r="AK10" s="54">
        <f t="shared" si="6"/>
        <v>0</v>
      </c>
      <c r="AL10" s="56" t="str">
        <f t="shared" si="7"/>
        <v> </v>
      </c>
      <c r="AM10" s="55">
        <f>$AM$5</f>
        <v>0</v>
      </c>
      <c r="AN10" s="54">
        <f t="shared" si="1"/>
        <v>0</v>
      </c>
      <c r="AO10" s="54">
        <f t="shared" si="8"/>
        <v>0</v>
      </c>
      <c r="AP10" s="56" t="str">
        <f t="shared" si="2"/>
        <v> </v>
      </c>
      <c r="AQ10" s="54">
        <f t="shared" si="9"/>
        <v>1</v>
      </c>
      <c r="AR10" s="54">
        <f t="shared" si="10"/>
        <v>0</v>
      </c>
      <c r="AS10" s="54" t="str">
        <f t="shared" si="11"/>
        <v> </v>
      </c>
      <c r="AT10" s="47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1:5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0">
        <f>Y17-Y16</f>
        <v>25</v>
      </c>
      <c r="Z11" s="7" t="s">
        <v>5</v>
      </c>
      <c r="AA11" s="21">
        <f t="shared" si="12"/>
        <v>60</v>
      </c>
      <c r="AB11" s="25">
        <v>22</v>
      </c>
      <c r="AC11" s="25"/>
      <c r="AD11" s="45" t="str">
        <f t="shared" si="13"/>
        <v> </v>
      </c>
      <c r="AE11" s="55"/>
      <c r="AF11" s="54">
        <f t="shared" si="3"/>
        <v>0</v>
      </c>
      <c r="AG11" s="54">
        <f t="shared" si="4"/>
        <v>0</v>
      </c>
      <c r="AH11" s="54" t="str">
        <f t="shared" si="0"/>
        <v> </v>
      </c>
      <c r="AI11" s="55"/>
      <c r="AJ11" s="54">
        <f t="shared" si="5"/>
        <v>0</v>
      </c>
      <c r="AK11" s="54">
        <f t="shared" si="6"/>
        <v>0</v>
      </c>
      <c r="AL11" s="56" t="str">
        <f t="shared" si="7"/>
        <v> </v>
      </c>
      <c r="AM11" s="55"/>
      <c r="AN11" s="54">
        <f t="shared" si="1"/>
        <v>0</v>
      </c>
      <c r="AO11" s="54">
        <f t="shared" si="8"/>
        <v>0</v>
      </c>
      <c r="AP11" s="56" t="str">
        <f>IF(AO11&lt;0.1," ",IF(AM$5=AC10,AA10,(((AM$5-$AC11)/($AB12))*($AA$6)+$AA11)))</f>
        <v> </v>
      </c>
      <c r="AQ11" s="54">
        <f t="shared" si="9"/>
        <v>1</v>
      </c>
      <c r="AR11" s="54">
        <f t="shared" si="10"/>
        <v>0</v>
      </c>
      <c r="AS11" s="54" t="str">
        <f t="shared" si="11"/>
        <v> </v>
      </c>
      <c r="AT11" s="47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1:5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14</v>
      </c>
      <c r="R12" s="1"/>
      <c r="S12" s="1"/>
      <c r="T12" s="1"/>
      <c r="U12" s="1"/>
      <c r="V12" s="1"/>
      <c r="X12" s="1"/>
      <c r="Y12" s="30">
        <f ca="1">INT((RAND())*6)+6</f>
        <v>6</v>
      </c>
      <c r="Z12" s="7" t="s">
        <v>6</v>
      </c>
      <c r="AA12" s="21">
        <f t="shared" si="12"/>
        <v>70</v>
      </c>
      <c r="AB12" s="25">
        <v>8</v>
      </c>
      <c r="AC12" s="25"/>
      <c r="AD12" s="45" t="str">
        <f t="shared" si="13"/>
        <v> </v>
      </c>
      <c r="AE12" s="55"/>
      <c r="AF12" s="54">
        <f t="shared" si="3"/>
        <v>0</v>
      </c>
      <c r="AG12" s="54">
        <f t="shared" si="4"/>
        <v>0</v>
      </c>
      <c r="AH12" s="54" t="str">
        <f t="shared" si="0"/>
        <v> </v>
      </c>
      <c r="AI12" s="55"/>
      <c r="AJ12" s="54">
        <f t="shared" si="5"/>
        <v>0</v>
      </c>
      <c r="AK12" s="54">
        <f t="shared" si="6"/>
        <v>0</v>
      </c>
      <c r="AL12" s="56" t="str">
        <f t="shared" si="7"/>
        <v> </v>
      </c>
      <c r="AM12" s="55"/>
      <c r="AN12" s="54">
        <f>IF($AC12&lt;$AM$5+1,0,IF($AC12&gt;$AM$5+11,0,1))</f>
        <v>0</v>
      </c>
      <c r="AO12" s="54">
        <f>IF(AN13=0,0,IF(AO11=0,$AB13,0))</f>
        <v>0</v>
      </c>
      <c r="AP12" s="56" t="str">
        <f>IF(AO12&lt;0.1," ",IF(AM$5=AC11,AA11,(((AM$5-$AC12)/($AB13))*($AA$6)+$AA12)))</f>
        <v> </v>
      </c>
      <c r="AQ12" s="54">
        <f t="shared" si="9"/>
        <v>1</v>
      </c>
      <c r="AR12" s="54">
        <f t="shared" si="10"/>
        <v>0</v>
      </c>
      <c r="AS12" s="54" t="str">
        <f t="shared" si="11"/>
        <v> </v>
      </c>
      <c r="AT12" s="47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 t="s">
        <v>17</v>
      </c>
      <c r="R13" s="3"/>
      <c r="S13" s="8"/>
      <c r="T13" s="11" t="str">
        <f>IF(S13&lt;0.1," ",IF(S13=ROUND(AC15*3/4,0),"Y","N"))</f>
        <v> </v>
      </c>
      <c r="U13" s="3" t="s">
        <v>23</v>
      </c>
      <c r="V13" s="13"/>
      <c r="W13" s="8"/>
      <c r="X13" s="11" t="str">
        <f>IF(W13&lt;0.1," ",IF(W13=AP16,"Y",IF(W13=(AP16+1),"Y",IF(W13=(AP16-1),"Y","N"))))</f>
        <v> </v>
      </c>
      <c r="Y13" s="30">
        <f ca="1">INT((RAND())*3)+Y14+1</f>
        <v>11</v>
      </c>
      <c r="Z13" s="7" t="s">
        <v>7</v>
      </c>
      <c r="AA13" s="21">
        <f t="shared" si="12"/>
        <v>80</v>
      </c>
      <c r="AB13" s="25">
        <v>7</v>
      </c>
      <c r="AC13" s="25"/>
      <c r="AD13" s="45" t="str">
        <f t="shared" si="13"/>
        <v> </v>
      </c>
      <c r="AE13" s="55"/>
      <c r="AF13" s="54">
        <f t="shared" si="3"/>
        <v>0</v>
      </c>
      <c r="AG13" s="54">
        <f t="shared" si="4"/>
        <v>0</v>
      </c>
      <c r="AH13" s="54" t="str">
        <f t="shared" si="0"/>
        <v> </v>
      </c>
      <c r="AI13" s="55"/>
      <c r="AJ13" s="54">
        <f t="shared" si="5"/>
        <v>0</v>
      </c>
      <c r="AK13" s="54">
        <f t="shared" si="6"/>
        <v>0</v>
      </c>
      <c r="AL13" s="56" t="str">
        <f t="shared" si="7"/>
        <v> </v>
      </c>
      <c r="AM13" s="55"/>
      <c r="AN13" s="54">
        <f>IF($AC13&lt;$AM$5+1,0,IF($AC13&gt;$AM$5+11,0,1))</f>
        <v>0</v>
      </c>
      <c r="AO13" s="54">
        <f t="shared" si="8"/>
        <v>0</v>
      </c>
      <c r="AP13" s="56" t="str">
        <f>IF(AO13&lt;0.1," ",IF(AM$5=AC12,AA12,(((AM$5-$AC13)/($AB14))*($AA$6)+$AA13)))</f>
        <v> </v>
      </c>
      <c r="AQ13" s="54">
        <f t="shared" si="9"/>
        <v>1</v>
      </c>
      <c r="AR13" s="54">
        <f t="shared" si="10"/>
        <v>0</v>
      </c>
      <c r="AS13" s="54" t="str">
        <f t="shared" si="11"/>
        <v> </v>
      </c>
      <c r="AT13" s="47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 t="s">
        <v>18</v>
      </c>
      <c r="R14" s="3"/>
      <c r="S14" s="8"/>
      <c r="T14" s="11" t="str">
        <f>IF(S14&lt;0.1," ",IF(S14=ROUND(AC15/4,0),"Y","N"))</f>
        <v> </v>
      </c>
      <c r="U14" s="3" t="s">
        <v>23</v>
      </c>
      <c r="V14" s="13"/>
      <c r="W14" s="8"/>
      <c r="X14" s="11" t="str">
        <f>IF(W14&lt;0.1," ",IF(W14=AL16,"Y",IF(W14=AL16+1,"Y",IF(W14=AL16-1,"Y","N"))))</f>
        <v> </v>
      </c>
      <c r="Y14" s="30">
        <f ca="1">INT((RAND())*4)+5</f>
        <v>8</v>
      </c>
      <c r="Z14" s="7" t="s">
        <v>8</v>
      </c>
      <c r="AA14" s="21">
        <f t="shared" si="12"/>
        <v>90</v>
      </c>
      <c r="AB14" s="25">
        <v>5</v>
      </c>
      <c r="AC14" s="25"/>
      <c r="AD14" s="45" t="str">
        <f t="shared" si="13"/>
        <v> </v>
      </c>
      <c r="AE14" s="55"/>
      <c r="AF14" s="54">
        <f t="shared" si="3"/>
        <v>0</v>
      </c>
      <c r="AG14" s="54">
        <f t="shared" si="4"/>
        <v>0</v>
      </c>
      <c r="AH14" s="54" t="str">
        <f t="shared" si="0"/>
        <v> </v>
      </c>
      <c r="AI14" s="55"/>
      <c r="AJ14" s="54">
        <f t="shared" si="5"/>
        <v>0</v>
      </c>
      <c r="AK14" s="54">
        <f t="shared" si="6"/>
        <v>0</v>
      </c>
      <c r="AL14" s="56" t="str">
        <f t="shared" si="7"/>
        <v> </v>
      </c>
      <c r="AM14" s="55"/>
      <c r="AN14" s="54">
        <f>IF($AC14&lt;$AM$5+1,0,IF($AC14&gt;$AM$5+11,0,1))</f>
        <v>0</v>
      </c>
      <c r="AO14" s="54">
        <f t="shared" si="8"/>
        <v>0</v>
      </c>
      <c r="AP14" s="56" t="str">
        <f>IF(AO14&lt;0.1," ",IF(AM$5=AC13,AA13,(((AM$5-$AC14)/($AB15))*($AA$6)+$AA14)))</f>
        <v> </v>
      </c>
      <c r="AQ14" s="54">
        <f t="shared" si="9"/>
        <v>1</v>
      </c>
      <c r="AR14" s="54">
        <f t="shared" si="10"/>
        <v>0</v>
      </c>
      <c r="AS14" s="54" t="str">
        <f t="shared" si="11"/>
        <v> </v>
      </c>
      <c r="AT14" s="47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4" t="s">
        <v>21</v>
      </c>
      <c r="R15" s="8"/>
      <c r="S15" s="11" t="str">
        <f>IF(R15&lt;0.1," ",IF(R15=W13-W14,"Y","N"))</f>
        <v> </v>
      </c>
      <c r="T15" s="13"/>
      <c r="U15" s="13"/>
      <c r="V15" s="13"/>
      <c r="W15" s="13"/>
      <c r="X15" s="4"/>
      <c r="Y15" s="30">
        <f ca="1">INT((RAND())*3)+1</f>
        <v>1</v>
      </c>
      <c r="Z15" s="7" t="s">
        <v>9</v>
      </c>
      <c r="AA15" s="21">
        <f t="shared" si="12"/>
        <v>100</v>
      </c>
      <c r="AB15" s="25">
        <v>2</v>
      </c>
      <c r="AC15" s="25"/>
      <c r="AD15" s="45" t="str">
        <f t="shared" si="13"/>
        <v> </v>
      </c>
      <c r="AE15" s="55"/>
      <c r="AF15" s="54">
        <f t="shared" si="3"/>
        <v>0</v>
      </c>
      <c r="AG15" s="54">
        <f t="shared" si="4"/>
        <v>0</v>
      </c>
      <c r="AH15" s="54" t="str">
        <f t="shared" si="0"/>
        <v> </v>
      </c>
      <c r="AI15" s="55"/>
      <c r="AJ15" s="54">
        <f t="shared" si="5"/>
        <v>0</v>
      </c>
      <c r="AK15" s="54">
        <f t="shared" si="6"/>
        <v>0</v>
      </c>
      <c r="AL15" s="56" t="str">
        <f t="shared" si="7"/>
        <v> </v>
      </c>
      <c r="AM15" s="55"/>
      <c r="AN15" s="54">
        <f>IF($AC15&lt;$AM$5+1,0,IF($AC15&gt;$AM$5+11,0,1))</f>
        <v>0</v>
      </c>
      <c r="AO15" s="54">
        <f t="shared" si="8"/>
        <v>0</v>
      </c>
      <c r="AP15" s="56" t="str">
        <f>IF(AO15&lt;0.1," ",IF(AM$5=AC14,AA14,(((AM$5-$AC15)/($AB16))*($AA$6)+$AA15)))</f>
        <v> </v>
      </c>
      <c r="AQ15" s="54">
        <f t="shared" si="9"/>
        <v>1</v>
      </c>
      <c r="AR15" s="54">
        <f t="shared" si="10"/>
        <v>0</v>
      </c>
      <c r="AS15" s="54" t="str">
        <f t="shared" si="11"/>
        <v> </v>
      </c>
      <c r="AT15" s="47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>
        <f>Y15+Y14+Y13+Y12+Y10+Y8+Y9+Y7+Y6</f>
        <v>75</v>
      </c>
      <c r="Z16" s="5"/>
      <c r="AA16" s="5"/>
      <c r="AB16" s="5"/>
      <c r="AC16" s="5"/>
      <c r="AD16" s="48"/>
      <c r="AE16" s="54"/>
      <c r="AF16" s="54"/>
      <c r="AG16" s="54"/>
      <c r="AH16" s="56">
        <f>ROUND(SUM(AH5:AH15),0)</f>
        <v>0</v>
      </c>
      <c r="AI16" s="54"/>
      <c r="AJ16" s="54"/>
      <c r="AK16" s="54"/>
      <c r="AL16" s="56">
        <f>ROUND(SUM(AL5:AL15),0)</f>
        <v>10</v>
      </c>
      <c r="AM16" s="54"/>
      <c r="AN16" s="54"/>
      <c r="AO16" s="54"/>
      <c r="AP16" s="56">
        <f>ROUND(SUM(AP5:AP15),0)</f>
        <v>0</v>
      </c>
      <c r="AQ16" s="54"/>
      <c r="AR16" s="54"/>
      <c r="AS16" s="54">
        <f>ROUND(SUM(AS6:AS15),0)</f>
        <v>5</v>
      </c>
      <c r="AT16" s="47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30</v>
      </c>
      <c r="R17" s="1"/>
      <c r="S17" s="1"/>
      <c r="T17" s="1"/>
      <c r="U17" s="1"/>
      <c r="V17" s="1"/>
      <c r="W17" s="1"/>
      <c r="X17" s="1"/>
      <c r="Y17" s="42">
        <f ca="1">(INT((RAND())*3)*10)+80</f>
        <v>100</v>
      </c>
      <c r="Z17" s="5"/>
      <c r="AA17" s="5"/>
      <c r="AB17" s="5"/>
      <c r="AC17" s="5"/>
      <c r="AD17" s="5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41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44">
        <v>34</v>
      </c>
      <c r="S18" s="5">
        <f ca="1">INT((RAND())*60)+10</f>
        <v>41</v>
      </c>
      <c r="T18" s="1"/>
      <c r="U18" s="1"/>
      <c r="V18" s="1"/>
      <c r="W18" s="1"/>
      <c r="X18" s="1"/>
      <c r="Y18" s="28"/>
      <c r="Z18" s="2"/>
      <c r="AA18" s="2"/>
      <c r="AB18" s="2"/>
      <c r="AC18" s="2"/>
      <c r="AD18" s="2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2"/>
      <c r="AU18" s="49"/>
      <c r="AV18" s="49"/>
      <c r="AW18" s="49"/>
      <c r="AX18" s="49"/>
      <c r="AY18" s="49"/>
      <c r="AZ18" s="49"/>
      <c r="BA18" s="49"/>
      <c r="BB18" s="49"/>
      <c r="BC18" s="49"/>
      <c r="BD18" s="49"/>
    </row>
    <row r="19" spans="1:5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2"/>
      <c r="R19" s="8"/>
      <c r="S19" s="11" t="str">
        <f>IF(R19&lt;0.1," ",IF(R19=AS16,"Y",IF(R19=AS16+1,"Y",IF(R19=AS16-1,"Y","N"))))</f>
        <v> </v>
      </c>
      <c r="T19" s="12"/>
      <c r="U19" s="12"/>
      <c r="V19" s="12"/>
      <c r="W19" s="12"/>
      <c r="X19" s="1"/>
      <c r="Y19" s="28"/>
      <c r="Z19" s="2"/>
      <c r="AA19" s="2"/>
      <c r="AB19" s="2"/>
      <c r="AC19" s="2"/>
      <c r="AD19" s="2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2"/>
      <c r="AU19" s="49"/>
      <c r="AV19" s="49"/>
      <c r="AW19" s="49"/>
      <c r="AX19" s="49"/>
      <c r="AY19" s="49"/>
      <c r="AZ19" s="49"/>
      <c r="BA19" s="49"/>
      <c r="BB19" s="49"/>
      <c r="BC19" s="49"/>
      <c r="BD19" s="49"/>
    </row>
    <row r="20" spans="1:5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2"/>
      <c r="R20" s="12"/>
      <c r="S20" s="12"/>
      <c r="T20" s="12"/>
      <c r="U20" s="12"/>
      <c r="V20" s="12"/>
      <c r="W20" s="12"/>
      <c r="X20" s="1"/>
      <c r="Y20" s="28"/>
      <c r="Z20" s="2"/>
      <c r="AA20" s="2"/>
      <c r="AB20" s="2"/>
      <c r="AC20" s="2"/>
      <c r="AD20" s="2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2"/>
      <c r="AU20" s="49"/>
      <c r="AV20" s="49"/>
      <c r="AW20" s="49"/>
      <c r="AX20" s="49"/>
      <c r="AY20" s="49"/>
      <c r="AZ20" s="49"/>
      <c r="BA20" s="49"/>
      <c r="BB20" s="49"/>
      <c r="BC20" s="49"/>
      <c r="BD20" s="49"/>
    </row>
    <row r="21" spans="1:56" ht="12.75">
      <c r="A21" s="1"/>
      <c r="B21" s="1"/>
      <c r="C21" s="1"/>
      <c r="D21" s="1"/>
      <c r="E21" s="10" t="str">
        <f>Z4</f>
        <v>Score in an English Test</v>
      </c>
      <c r="F21" s="9"/>
      <c r="G21" s="9"/>
      <c r="H21" s="9"/>
      <c r="I21" s="9"/>
      <c r="J21" s="1"/>
      <c r="K21" s="1"/>
      <c r="L21" s="1"/>
      <c r="M21" s="1"/>
      <c r="N21" s="1"/>
      <c r="O21" s="1"/>
      <c r="P21" s="1"/>
      <c r="Q21" s="12"/>
      <c r="R21" s="12"/>
      <c r="S21" s="12"/>
      <c r="V21" s="12"/>
      <c r="W21" s="12"/>
      <c r="X21" s="1"/>
      <c r="Y21" s="28"/>
      <c r="Z21" s="2"/>
      <c r="AA21" s="2"/>
      <c r="AB21" s="2"/>
      <c r="AC21" s="2"/>
      <c r="AD21" s="2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2"/>
      <c r="AU21" s="49"/>
      <c r="AV21" s="49"/>
      <c r="AW21" s="49"/>
      <c r="AX21" s="49"/>
      <c r="AY21" s="49"/>
      <c r="AZ21" s="49"/>
      <c r="BA21" s="49"/>
      <c r="BB21" s="49"/>
      <c r="BC21" s="49"/>
      <c r="BD21" s="49"/>
    </row>
    <row r="22" spans="1:5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8"/>
      <c r="Z22" s="2"/>
      <c r="AA22" s="2"/>
      <c r="AB22" s="2"/>
      <c r="AC22" s="2"/>
      <c r="AD22" s="2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2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1:56" ht="27" customHeight="1">
      <c r="A23" s="26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0" t="s">
        <v>29</v>
      </c>
      <c r="R23" s="50"/>
      <c r="S23" s="50"/>
      <c r="T23" s="50"/>
      <c r="U23" s="50"/>
      <c r="V23" s="50"/>
      <c r="W23" s="50"/>
      <c r="X23" s="50"/>
      <c r="Y23" s="28"/>
      <c r="Z23" s="2"/>
      <c r="AA23" s="2"/>
      <c r="AB23" s="2"/>
      <c r="AC23" s="2"/>
      <c r="AD23" s="2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2"/>
      <c r="AU23" s="49"/>
      <c r="AV23" s="49"/>
      <c r="AW23" s="49"/>
      <c r="AX23" s="49"/>
      <c r="AY23" s="49"/>
      <c r="AZ23" s="49"/>
      <c r="BA23" s="49"/>
      <c r="BB23" s="49"/>
      <c r="BC23" s="49"/>
      <c r="BD23" s="49"/>
    </row>
    <row r="24" spans="1:5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0"/>
      <c r="R24" s="50"/>
      <c r="S24" s="50"/>
      <c r="T24" s="50"/>
      <c r="U24" s="50"/>
      <c r="V24" s="50"/>
      <c r="W24" s="50"/>
      <c r="X24" s="50"/>
      <c r="Y24" s="28"/>
      <c r="Z24" s="2"/>
      <c r="AA24" s="2"/>
      <c r="AB24" s="2"/>
      <c r="AC24" s="2"/>
      <c r="AD24" s="2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2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50"/>
      <c r="R25" s="50"/>
      <c r="S25" s="50"/>
      <c r="T25" s="50"/>
      <c r="U25" s="50"/>
      <c r="V25" s="50"/>
      <c r="W25" s="50"/>
      <c r="X25" s="50"/>
      <c r="Y25" s="28"/>
      <c r="Z25" s="2"/>
      <c r="AA25" s="2"/>
      <c r="AB25" s="2"/>
      <c r="AC25" s="2"/>
      <c r="AD25" s="2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2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ht="4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0"/>
      <c r="R26" s="50"/>
      <c r="S26" s="50"/>
      <c r="T26" s="50"/>
      <c r="U26" s="50"/>
      <c r="V26" s="50"/>
      <c r="W26" s="50"/>
      <c r="X26" s="50"/>
      <c r="Y26" s="28"/>
      <c r="Z26" s="18" t="s">
        <v>28</v>
      </c>
      <c r="AA26" s="22" t="s">
        <v>12</v>
      </c>
      <c r="AB26" s="17" t="s">
        <v>10</v>
      </c>
      <c r="AC26" s="19" t="s">
        <v>11</v>
      </c>
      <c r="AD26" s="15"/>
      <c r="AE26" s="52" t="s">
        <v>16</v>
      </c>
      <c r="AF26" s="53"/>
      <c r="AG26" s="54"/>
      <c r="AH26" s="54"/>
      <c r="AI26" s="54" t="s">
        <v>20</v>
      </c>
      <c r="AJ26" s="54"/>
      <c r="AK26" s="54"/>
      <c r="AL26" s="54"/>
      <c r="AM26" s="54" t="s">
        <v>22</v>
      </c>
      <c r="AN26" s="54"/>
      <c r="AO26" s="54"/>
      <c r="AP26" s="54"/>
      <c r="AQ26" s="54"/>
      <c r="AR26" s="54"/>
      <c r="AS26" s="54"/>
      <c r="AT26" s="41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0"/>
      <c r="R27" s="50"/>
      <c r="S27" s="50"/>
      <c r="T27" s="50"/>
      <c r="U27" s="50"/>
      <c r="V27" s="50"/>
      <c r="W27" s="50"/>
      <c r="X27" s="50"/>
      <c r="Y27" s="28"/>
      <c r="Z27" s="23"/>
      <c r="AA27" s="24">
        <v>0</v>
      </c>
      <c r="AB27" s="24">
        <v>0</v>
      </c>
      <c r="AC27" s="24">
        <v>0</v>
      </c>
      <c r="AD27" s="16"/>
      <c r="AE27" s="55">
        <f>T31</f>
        <v>0</v>
      </c>
      <c r="AF27" s="54">
        <f aca="true" t="shared" si="14" ref="AF27:AF37">IF($AA27&lt;$AE$27+1,0,IF($AA27&gt;$AE$27+11,0,1))</f>
        <v>0</v>
      </c>
      <c r="AG27" s="54">
        <f>IF(AF28=0,0,IF(AG26=0,$AB28,0))</f>
        <v>2</v>
      </c>
      <c r="AH27" s="54">
        <f>IF(AG27&lt;0.1," ",(((AE$27-AC27)/(AB28))*(AA$28)+AA27))</f>
        <v>0</v>
      </c>
      <c r="AI27" s="55">
        <f>S36</f>
        <v>0</v>
      </c>
      <c r="AJ27" s="54">
        <f>IF($AA27&lt;$AI$27+1,0,IF($AA27&gt;$AI$27+11,0,1))</f>
        <v>0</v>
      </c>
      <c r="AK27" s="54">
        <f>IF(AJ28=0,0,IF(AK26=0,$AB28,0))</f>
        <v>2</v>
      </c>
      <c r="AL27" s="56">
        <f aca="true" t="shared" si="15" ref="AL27:AL37">IF(AK27&lt;0.1," ",IF(AI$27=AC26,AA26,(((AI$27-AC28)/(AB29))*($AA$28)+$AA28)))</f>
        <v>10</v>
      </c>
      <c r="AM27" s="55">
        <f>S35</f>
        <v>0</v>
      </c>
      <c r="AN27" s="54">
        <f>IF($AC27&lt;$AM$27+1,0,IF($AC27&gt;$AM$27+11,0,1))</f>
        <v>0</v>
      </c>
      <c r="AO27" s="54">
        <f>IF(AN28=0,0,IF(AO26=0,$AB28,0))</f>
        <v>0</v>
      </c>
      <c r="AP27" s="56" t="str">
        <f aca="true" t="shared" si="16" ref="AP27:AP32">IF(AO27&lt;0.1," ",IF(AM$27=AC27,AA27,(((AM$27-$AC27)/($AB28))*($AA$28)+$AA27)))</f>
        <v> </v>
      </c>
      <c r="AQ27" s="54"/>
      <c r="AR27" s="54"/>
      <c r="AS27" s="54"/>
      <c r="AT27" s="41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0">
        <f ca="1">INT((RAND())*3)+1</f>
        <v>1</v>
      </c>
      <c r="Z28" s="7" t="s">
        <v>0</v>
      </c>
      <c r="AA28" s="21">
        <v>10</v>
      </c>
      <c r="AB28" s="25">
        <v>2</v>
      </c>
      <c r="AC28" s="25"/>
      <c r="AD28" s="45" t="str">
        <f>IF(AC28&lt;0.1," ",IF(AC28=AB28,"Y","N"))</f>
        <v> </v>
      </c>
      <c r="AE28" s="55">
        <f>$AE$27</f>
        <v>0</v>
      </c>
      <c r="AF28" s="54">
        <f t="shared" si="14"/>
        <v>1</v>
      </c>
      <c r="AG28" s="54">
        <f aca="true" t="shared" si="17" ref="AG28:AG37">IF(AF29=0,0,IF(AG27=0,AB29,0))</f>
        <v>0</v>
      </c>
      <c r="AH28" s="54" t="str">
        <f aca="true" t="shared" si="18" ref="AH28:AH37">IF(AG28&lt;0.1," ",(((AE$27-AC28)/(AB29))*(AA$28)+AA28))</f>
        <v> </v>
      </c>
      <c r="AI28" s="55">
        <f>$AI$27</f>
        <v>0</v>
      </c>
      <c r="AJ28" s="54">
        <f aca="true" t="shared" si="19" ref="AJ28:AJ37">IF($AA28&lt;$AI$27+1,0,IF($AA28&gt;$AI$27+11,0,1))</f>
        <v>1</v>
      </c>
      <c r="AK28" s="54">
        <f aca="true" t="shared" si="20" ref="AK28:AK37">IF(AJ29=0,0,IF(AK27=0,$AB29,0))</f>
        <v>0</v>
      </c>
      <c r="AL28" s="56" t="str">
        <f t="shared" si="15"/>
        <v> </v>
      </c>
      <c r="AM28" s="55">
        <f>$AM$27</f>
        <v>0</v>
      </c>
      <c r="AN28" s="54">
        <f aca="true" t="shared" si="21" ref="AN28:AN37">IF($AC28&lt;$AM$27+1,0,IF($AC28&gt;$AM$27+11,0,1))</f>
        <v>0</v>
      </c>
      <c r="AO28" s="54">
        <f aca="true" t="shared" si="22" ref="AO28:AO37">IF(AN29=0,0,IF(AO27=0,$AB29,0))</f>
        <v>0</v>
      </c>
      <c r="AP28" s="56" t="str">
        <f t="shared" si="16"/>
        <v> </v>
      </c>
      <c r="AQ28" s="54">
        <f>IF($R$40&lt;AA28+1,1,0)</f>
        <v>0</v>
      </c>
      <c r="AR28" s="54">
        <f>IF($R$40&gt;AA28-10,1,0)</f>
        <v>1</v>
      </c>
      <c r="AS28" s="54" t="str">
        <f>IF(AQ28+AR28&lt;2," ",(($R$40-AA27)/(AA28-AA27)*(AB28)+AC27))</f>
        <v> </v>
      </c>
      <c r="AT28" s="47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0">
        <f ca="1">INT((RAND())*4)+5</f>
        <v>7</v>
      </c>
      <c r="Z29" s="7" t="s">
        <v>1</v>
      </c>
      <c r="AA29" s="21">
        <f>AA28+10</f>
        <v>20</v>
      </c>
      <c r="AB29" s="25">
        <v>5</v>
      </c>
      <c r="AC29" s="25"/>
      <c r="AD29" s="45" t="str">
        <f>IF(AC29&lt;0.1," ",IF(AC29=AB29+AC28,"Y","N"))</f>
        <v> </v>
      </c>
      <c r="AE29" s="55">
        <f>$AE$27</f>
        <v>0</v>
      </c>
      <c r="AF29" s="54">
        <f t="shared" si="14"/>
        <v>0</v>
      </c>
      <c r="AG29" s="54">
        <f t="shared" si="17"/>
        <v>0</v>
      </c>
      <c r="AH29" s="54" t="str">
        <f t="shared" si="18"/>
        <v> </v>
      </c>
      <c r="AI29" s="55">
        <f>$AI$27</f>
        <v>0</v>
      </c>
      <c r="AJ29" s="54">
        <f t="shared" si="19"/>
        <v>0</v>
      </c>
      <c r="AK29" s="54">
        <f t="shared" si="20"/>
        <v>0</v>
      </c>
      <c r="AL29" s="56" t="str">
        <f>IF(AK29&lt;0.1," ",IF(AI$27=AC28,AA28,(((AI$27-AC30)/(AB31))*($AA$28)+$AA30)))</f>
        <v> </v>
      </c>
      <c r="AM29" s="55">
        <f aca="true" t="shared" si="23" ref="AM29:AM35">$AM$27</f>
        <v>0</v>
      </c>
      <c r="AN29" s="54">
        <f t="shared" si="21"/>
        <v>0</v>
      </c>
      <c r="AO29" s="54">
        <f t="shared" si="22"/>
        <v>0</v>
      </c>
      <c r="AP29" s="56" t="str">
        <f t="shared" si="16"/>
        <v> </v>
      </c>
      <c r="AQ29" s="54">
        <f aca="true" t="shared" si="24" ref="AQ29:AQ37">IF($R$40&lt;AA29+1,1,0)</f>
        <v>0</v>
      </c>
      <c r="AR29" s="54">
        <f aca="true" t="shared" si="25" ref="AR29:AR37">IF($R$40&gt;AA29-10,1,0)</f>
        <v>1</v>
      </c>
      <c r="AS29" s="54" t="str">
        <f aca="true" t="shared" si="26" ref="AS29:AS37">IF(AQ29+AR29&lt;2," ",(($R$40-AA28)/(AA29-AA28)*(AB29)+AC28))</f>
        <v> </v>
      </c>
      <c r="AT29" s="47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13</v>
      </c>
      <c r="R30" s="1"/>
      <c r="S30" s="1"/>
      <c r="T30" s="1"/>
      <c r="U30" s="1"/>
      <c r="V30" s="1"/>
      <c r="W30" s="1"/>
      <c r="X30" s="1"/>
      <c r="Y30" s="30">
        <f ca="1">INT((RAND())*3)+Y29+1</f>
        <v>10</v>
      </c>
      <c r="Z30" s="7" t="s">
        <v>2</v>
      </c>
      <c r="AA30" s="21">
        <f aca="true" t="shared" si="27" ref="AA30:AA37">AA29+10</f>
        <v>30</v>
      </c>
      <c r="AB30" s="25">
        <v>7</v>
      </c>
      <c r="AC30" s="25"/>
      <c r="AD30" s="45" t="str">
        <f aca="true" t="shared" si="28" ref="AD30:AD37">IF(AC30&lt;0.1," ",IF(AC30=AB30+AC29,"Y","N"))</f>
        <v> </v>
      </c>
      <c r="AE30" s="55">
        <f>$AE$27</f>
        <v>0</v>
      </c>
      <c r="AF30" s="54">
        <f t="shared" si="14"/>
        <v>0</v>
      </c>
      <c r="AG30" s="54">
        <f t="shared" si="17"/>
        <v>0</v>
      </c>
      <c r="AH30" s="54" t="str">
        <f t="shared" si="18"/>
        <v> </v>
      </c>
      <c r="AI30" s="55">
        <f>$AI$27</f>
        <v>0</v>
      </c>
      <c r="AJ30" s="54">
        <f t="shared" si="19"/>
        <v>0</v>
      </c>
      <c r="AK30" s="54">
        <f t="shared" si="20"/>
        <v>0</v>
      </c>
      <c r="AL30" s="56" t="str">
        <f t="shared" si="15"/>
        <v> </v>
      </c>
      <c r="AM30" s="55">
        <f t="shared" si="23"/>
        <v>0</v>
      </c>
      <c r="AN30" s="54">
        <f t="shared" si="21"/>
        <v>0</v>
      </c>
      <c r="AO30" s="54">
        <f t="shared" si="22"/>
        <v>0</v>
      </c>
      <c r="AP30" s="56" t="str">
        <f t="shared" si="16"/>
        <v> </v>
      </c>
      <c r="AQ30" s="54">
        <f t="shared" si="24"/>
        <v>0</v>
      </c>
      <c r="AR30" s="54">
        <f t="shared" si="25"/>
        <v>1</v>
      </c>
      <c r="AS30" s="54" t="str">
        <f t="shared" si="26"/>
        <v> </v>
      </c>
      <c r="AT30" s="47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 t="s">
        <v>15</v>
      </c>
      <c r="R31" s="3"/>
      <c r="S31" s="14"/>
      <c r="T31" s="8"/>
      <c r="U31" s="11" t="str">
        <f>IF(T31&lt;0.1," ",IF(T31=AC37/2,"Y","N"))</f>
        <v> </v>
      </c>
      <c r="V31" s="12"/>
      <c r="W31" s="12"/>
      <c r="X31" s="1"/>
      <c r="Y31" s="30">
        <f ca="1">INT((RAND())*10)+10</f>
        <v>19</v>
      </c>
      <c r="Z31" s="7" t="s">
        <v>3</v>
      </c>
      <c r="AA31" s="21">
        <f t="shared" si="27"/>
        <v>40</v>
      </c>
      <c r="AB31" s="25">
        <v>17</v>
      </c>
      <c r="AC31" s="25"/>
      <c r="AD31" s="45" t="str">
        <f t="shared" si="28"/>
        <v> </v>
      </c>
      <c r="AE31" s="55">
        <f>$AE$27</f>
        <v>0</v>
      </c>
      <c r="AF31" s="54">
        <f>IF($AA31&lt;$AE$27+1,0,IF($AA31&gt;$AE$27+11,0,1))</f>
        <v>0</v>
      </c>
      <c r="AG31" s="54">
        <f t="shared" si="17"/>
        <v>0</v>
      </c>
      <c r="AH31" s="54" t="str">
        <f t="shared" si="18"/>
        <v> </v>
      </c>
      <c r="AI31" s="55"/>
      <c r="AJ31" s="54">
        <f t="shared" si="19"/>
        <v>0</v>
      </c>
      <c r="AK31" s="54">
        <f t="shared" si="20"/>
        <v>0</v>
      </c>
      <c r="AL31" s="56" t="str">
        <f t="shared" si="15"/>
        <v> </v>
      </c>
      <c r="AM31" s="55">
        <f t="shared" si="23"/>
        <v>0</v>
      </c>
      <c r="AN31" s="54">
        <f t="shared" si="21"/>
        <v>0</v>
      </c>
      <c r="AO31" s="54">
        <f t="shared" si="22"/>
        <v>0</v>
      </c>
      <c r="AP31" s="56" t="str">
        <f t="shared" si="16"/>
        <v> </v>
      </c>
      <c r="AQ31" s="54">
        <f t="shared" si="24"/>
        <v>0</v>
      </c>
      <c r="AR31" s="54">
        <f t="shared" si="25"/>
        <v>1</v>
      </c>
      <c r="AS31" s="54" t="str">
        <f t="shared" si="26"/>
        <v> </v>
      </c>
      <c r="AT31" s="47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 t="s">
        <v>19</v>
      </c>
      <c r="R32" s="3"/>
      <c r="S32" s="14"/>
      <c r="T32" s="8"/>
      <c r="U32" s="11" t="str">
        <f>IF(T32&lt;0.1," ",IF(T32=AH38,"Y",IF(T32=AH38+1,"Y",IF(T32=AH38-1,"Y","N"))))</f>
        <v> </v>
      </c>
      <c r="V32" s="12"/>
      <c r="W32" s="12"/>
      <c r="X32" s="1"/>
      <c r="Y32" s="30">
        <f ca="1">INT((RAND())*8)+15</f>
        <v>16</v>
      </c>
      <c r="Z32" s="7" t="s">
        <v>4</v>
      </c>
      <c r="AA32" s="21">
        <f t="shared" si="27"/>
        <v>50</v>
      </c>
      <c r="AB32" s="25">
        <v>22</v>
      </c>
      <c r="AC32" s="25"/>
      <c r="AD32" s="45" t="str">
        <f t="shared" si="28"/>
        <v> </v>
      </c>
      <c r="AE32" s="55"/>
      <c r="AF32" s="54">
        <f t="shared" si="14"/>
        <v>0</v>
      </c>
      <c r="AG32" s="54">
        <f t="shared" si="17"/>
        <v>0</v>
      </c>
      <c r="AH32" s="54" t="str">
        <f t="shared" si="18"/>
        <v> </v>
      </c>
      <c r="AI32" s="55"/>
      <c r="AJ32" s="54">
        <f t="shared" si="19"/>
        <v>0</v>
      </c>
      <c r="AK32" s="54">
        <f t="shared" si="20"/>
        <v>0</v>
      </c>
      <c r="AL32" s="56" t="str">
        <f t="shared" si="15"/>
        <v> </v>
      </c>
      <c r="AM32" s="55">
        <f t="shared" si="23"/>
        <v>0</v>
      </c>
      <c r="AN32" s="54">
        <f t="shared" si="21"/>
        <v>0</v>
      </c>
      <c r="AO32" s="54">
        <f t="shared" si="22"/>
        <v>0</v>
      </c>
      <c r="AP32" s="56" t="str">
        <f t="shared" si="16"/>
        <v> </v>
      </c>
      <c r="AQ32" s="54">
        <f t="shared" si="24"/>
        <v>1</v>
      </c>
      <c r="AR32" s="54">
        <f t="shared" si="25"/>
        <v>1</v>
      </c>
      <c r="AS32" s="54">
        <f t="shared" si="26"/>
        <v>15.399999999999999</v>
      </c>
      <c r="AT32" s="47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0">
        <f>Y39-Y38</f>
        <v>10</v>
      </c>
      <c r="Z33" s="7" t="s">
        <v>5</v>
      </c>
      <c r="AA33" s="21">
        <f t="shared" si="27"/>
        <v>60</v>
      </c>
      <c r="AB33" s="25">
        <v>20</v>
      </c>
      <c r="AC33" s="25"/>
      <c r="AD33" s="45" t="str">
        <f t="shared" si="28"/>
        <v> </v>
      </c>
      <c r="AE33" s="55"/>
      <c r="AF33" s="54">
        <f t="shared" si="14"/>
        <v>0</v>
      </c>
      <c r="AG33" s="54">
        <f t="shared" si="17"/>
        <v>0</v>
      </c>
      <c r="AH33" s="54" t="str">
        <f t="shared" si="18"/>
        <v> </v>
      </c>
      <c r="AI33" s="55"/>
      <c r="AJ33" s="54">
        <f t="shared" si="19"/>
        <v>0</v>
      </c>
      <c r="AK33" s="54">
        <f t="shared" si="20"/>
        <v>0</v>
      </c>
      <c r="AL33" s="56" t="str">
        <f>IF(AK33&lt;0.1," ",IF(AI$27=AC32,AA32,(((AI$27-AC34)/(AB35))*($AA$28)+$AA34)))</f>
        <v> </v>
      </c>
      <c r="AM33" s="55">
        <f t="shared" si="23"/>
        <v>0</v>
      </c>
      <c r="AN33" s="54">
        <f t="shared" si="21"/>
        <v>0</v>
      </c>
      <c r="AO33" s="54">
        <f t="shared" si="22"/>
        <v>0</v>
      </c>
      <c r="AP33" s="56" t="str">
        <f>IF(AO33&lt;0.1," ",IF(AM$27=AC33,AA33,(((AM$27-$AC33)/($AB34))*($AA$28)+$AA33)))</f>
        <v> </v>
      </c>
      <c r="AQ33" s="54">
        <f t="shared" si="24"/>
        <v>1</v>
      </c>
      <c r="AR33" s="54">
        <f t="shared" si="25"/>
        <v>0</v>
      </c>
      <c r="AS33" s="54" t="str">
        <f t="shared" si="26"/>
        <v> </v>
      </c>
      <c r="AT33" s="47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14</v>
      </c>
      <c r="R34" s="1"/>
      <c r="S34" s="1"/>
      <c r="T34" s="1"/>
      <c r="U34" s="1"/>
      <c r="V34" s="1"/>
      <c r="X34" s="1"/>
      <c r="Y34" s="30">
        <f ca="1">INT((RAND())*6)+6</f>
        <v>8</v>
      </c>
      <c r="Z34" s="7" t="s">
        <v>6</v>
      </c>
      <c r="AA34" s="21">
        <f t="shared" si="27"/>
        <v>70</v>
      </c>
      <c r="AB34" s="25">
        <v>7</v>
      </c>
      <c r="AC34" s="25"/>
      <c r="AD34" s="45" t="str">
        <f t="shared" si="28"/>
        <v> </v>
      </c>
      <c r="AE34" s="55"/>
      <c r="AF34" s="54">
        <f t="shared" si="14"/>
        <v>0</v>
      </c>
      <c r="AG34" s="54">
        <f t="shared" si="17"/>
        <v>0</v>
      </c>
      <c r="AH34" s="54" t="str">
        <f t="shared" si="18"/>
        <v> </v>
      </c>
      <c r="AI34" s="55"/>
      <c r="AJ34" s="54">
        <f t="shared" si="19"/>
        <v>0</v>
      </c>
      <c r="AK34" s="54">
        <f t="shared" si="20"/>
        <v>0</v>
      </c>
      <c r="AL34" s="56" t="str">
        <f t="shared" si="15"/>
        <v> </v>
      </c>
      <c r="AM34" s="55">
        <f t="shared" si="23"/>
        <v>0</v>
      </c>
      <c r="AN34" s="54">
        <f>IF($AC34&lt;$AM$27+1,0,IF($AC34&gt;$AM$27+11,0,1))</f>
        <v>0</v>
      </c>
      <c r="AO34" s="54">
        <f t="shared" si="22"/>
        <v>0</v>
      </c>
      <c r="AP34" s="56" t="str">
        <f>IF(AO34&lt;0.1," ",IF(AM$27=AC34,AA34,(((AM$27-$AC34)/($AB35))*($AA$28)+$AA34)))</f>
        <v> </v>
      </c>
      <c r="AQ34" s="54">
        <f t="shared" si="24"/>
        <v>1</v>
      </c>
      <c r="AR34" s="54">
        <f t="shared" si="25"/>
        <v>0</v>
      </c>
      <c r="AS34" s="54" t="str">
        <f t="shared" si="26"/>
        <v> </v>
      </c>
      <c r="AT34" s="47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 t="s">
        <v>17</v>
      </c>
      <c r="R35" s="3"/>
      <c r="S35" s="8"/>
      <c r="T35" s="11" t="str">
        <f>IF(S35&lt;0.1," ",IF(S35=ROUND(AC37*3/4,0),"Y","N"))</f>
        <v> </v>
      </c>
      <c r="U35" s="3" t="s">
        <v>23</v>
      </c>
      <c r="V35" s="13"/>
      <c r="W35" s="8"/>
      <c r="X35" s="11" t="str">
        <f>IF(W35&lt;0.1," ",IF(W35=AP38,"Y",IF(W35=(AP38+1),"Y",IF(W35=(AP38-1),"Y","N"))))</f>
        <v> </v>
      </c>
      <c r="Y35" s="30">
        <f ca="1">INT((RAND())*3)+Y36+1</f>
        <v>9</v>
      </c>
      <c r="Z35" s="7" t="s">
        <v>7</v>
      </c>
      <c r="AA35" s="21">
        <f t="shared" si="27"/>
        <v>80</v>
      </c>
      <c r="AB35" s="25">
        <v>10</v>
      </c>
      <c r="AC35" s="25"/>
      <c r="AD35" s="45" t="str">
        <f t="shared" si="28"/>
        <v> </v>
      </c>
      <c r="AE35" s="55"/>
      <c r="AF35" s="54">
        <f t="shared" si="14"/>
        <v>0</v>
      </c>
      <c r="AG35" s="54">
        <f t="shared" si="17"/>
        <v>0</v>
      </c>
      <c r="AH35" s="54" t="str">
        <f t="shared" si="18"/>
        <v> </v>
      </c>
      <c r="AI35" s="55"/>
      <c r="AJ35" s="54">
        <f t="shared" si="19"/>
        <v>0</v>
      </c>
      <c r="AK35" s="54">
        <f t="shared" si="20"/>
        <v>0</v>
      </c>
      <c r="AL35" s="56" t="str">
        <f t="shared" si="15"/>
        <v> </v>
      </c>
      <c r="AM35" s="55">
        <f t="shared" si="23"/>
        <v>0</v>
      </c>
      <c r="AN35" s="54">
        <f t="shared" si="21"/>
        <v>0</v>
      </c>
      <c r="AO35" s="54">
        <f>IF(AN36=0,0,IF(AO34=0,$AB36,0))</f>
        <v>0</v>
      </c>
      <c r="AP35" s="56" t="str">
        <f>IF(AO35&lt;0.1," ",IF(AM$27=AC35,AA35,(((AM$27-$AC35)/($AB36))*($AA$28)+$AA35)))</f>
        <v> </v>
      </c>
      <c r="AQ35" s="54">
        <f t="shared" si="24"/>
        <v>1</v>
      </c>
      <c r="AR35" s="54">
        <f t="shared" si="25"/>
        <v>0</v>
      </c>
      <c r="AS35" s="54" t="str">
        <f t="shared" si="26"/>
        <v> </v>
      </c>
      <c r="AT35" s="47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 t="s">
        <v>18</v>
      </c>
      <c r="R36" s="3"/>
      <c r="S36" s="8"/>
      <c r="T36" s="11" t="str">
        <f>IF(S36&lt;0.1," ",IF(S36=ROUND(AC37/4,0),"Y","N"))</f>
        <v> </v>
      </c>
      <c r="U36" s="3" t="s">
        <v>23</v>
      </c>
      <c r="V36" s="13"/>
      <c r="W36" s="8"/>
      <c r="X36" s="11" t="str">
        <f>IF(W36&lt;0.1," ",IF(W36=AL38,"Y",IF(W36=AL38+1,"Y",IF(W36=AL38-1,"Y","N"))))</f>
        <v> </v>
      </c>
      <c r="Y36" s="30">
        <f ca="1">INT((RAND())*4)+5</f>
        <v>8</v>
      </c>
      <c r="Z36" s="7" t="s">
        <v>8</v>
      </c>
      <c r="AA36" s="21">
        <f t="shared" si="27"/>
        <v>90</v>
      </c>
      <c r="AB36" s="25">
        <v>7</v>
      </c>
      <c r="AC36" s="25"/>
      <c r="AD36" s="45" t="str">
        <f t="shared" si="28"/>
        <v> </v>
      </c>
      <c r="AE36" s="55"/>
      <c r="AF36" s="54">
        <f t="shared" si="14"/>
        <v>0</v>
      </c>
      <c r="AG36" s="54">
        <f t="shared" si="17"/>
        <v>0</v>
      </c>
      <c r="AH36" s="54" t="str">
        <f t="shared" si="18"/>
        <v> </v>
      </c>
      <c r="AI36" s="55"/>
      <c r="AJ36" s="54">
        <f t="shared" si="19"/>
        <v>0</v>
      </c>
      <c r="AK36" s="54">
        <f t="shared" si="20"/>
        <v>0</v>
      </c>
      <c r="AL36" s="56" t="str">
        <f t="shared" si="15"/>
        <v> </v>
      </c>
      <c r="AM36" s="55"/>
      <c r="AN36" s="54">
        <f t="shared" si="21"/>
        <v>0</v>
      </c>
      <c r="AO36" s="54">
        <f t="shared" si="22"/>
        <v>0</v>
      </c>
      <c r="AP36" s="56" t="str">
        <f>IF(AO36&lt;0.1," ",IF(AM$27=AC36,AA36,(((AM$27-$AC36)/($AB37))*($AA$28)+$AA36)))</f>
        <v> </v>
      </c>
      <c r="AQ36" s="54">
        <f t="shared" si="24"/>
        <v>1</v>
      </c>
      <c r="AR36" s="54">
        <f t="shared" si="25"/>
        <v>0</v>
      </c>
      <c r="AS36" s="54" t="str">
        <f t="shared" si="26"/>
        <v> </v>
      </c>
      <c r="AT36" s="47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4" t="s">
        <v>21</v>
      </c>
      <c r="R37" s="8"/>
      <c r="S37" s="11" t="str">
        <f>IF(R37&lt;0.1," ",IF(R37=W35-W36,"Y","N"))</f>
        <v> </v>
      </c>
      <c r="T37" s="13"/>
      <c r="U37" s="13"/>
      <c r="V37" s="13"/>
      <c r="W37" s="13"/>
      <c r="X37" s="4"/>
      <c r="Y37" s="30">
        <f ca="1">INT((RAND())*3)+1</f>
        <v>2</v>
      </c>
      <c r="Z37" s="7" t="s">
        <v>9</v>
      </c>
      <c r="AA37" s="21">
        <f t="shared" si="27"/>
        <v>100</v>
      </c>
      <c r="AB37" s="25">
        <v>3</v>
      </c>
      <c r="AC37" s="25"/>
      <c r="AD37" s="45" t="str">
        <f t="shared" si="28"/>
        <v> </v>
      </c>
      <c r="AE37" s="55"/>
      <c r="AF37" s="54">
        <f t="shared" si="14"/>
        <v>0</v>
      </c>
      <c r="AG37" s="54">
        <f t="shared" si="17"/>
        <v>0</v>
      </c>
      <c r="AH37" s="54" t="str">
        <f t="shared" si="18"/>
        <v> </v>
      </c>
      <c r="AI37" s="55"/>
      <c r="AJ37" s="54">
        <f t="shared" si="19"/>
        <v>0</v>
      </c>
      <c r="AK37" s="54">
        <f t="shared" si="20"/>
        <v>0</v>
      </c>
      <c r="AL37" s="56" t="str">
        <f t="shared" si="15"/>
        <v> </v>
      </c>
      <c r="AM37" s="55"/>
      <c r="AN37" s="54">
        <f t="shared" si="21"/>
        <v>0</v>
      </c>
      <c r="AO37" s="54">
        <f t="shared" si="22"/>
        <v>0</v>
      </c>
      <c r="AP37" s="56" t="str">
        <f>IF(AO37&lt;0.1," ",IF(AM$27=AC37,AA37,(((AM$27-$AC37)/($AB38))*($AA$28)+$AA37)))</f>
        <v> </v>
      </c>
      <c r="AQ37" s="54">
        <f t="shared" si="24"/>
        <v>1</v>
      </c>
      <c r="AR37" s="54">
        <f t="shared" si="25"/>
        <v>0</v>
      </c>
      <c r="AS37" s="54" t="str">
        <f t="shared" si="26"/>
        <v> </v>
      </c>
      <c r="AT37" s="47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>
        <f>Y37+Y36+Y35+Y34+Y32+Y30+Y31+Y29+Y28</f>
        <v>80</v>
      </c>
      <c r="Z38" s="5"/>
      <c r="AA38" s="5"/>
      <c r="AB38" s="5"/>
      <c r="AC38" s="5"/>
      <c r="AD38" s="48"/>
      <c r="AE38" s="54"/>
      <c r="AF38" s="54"/>
      <c r="AG38" s="54"/>
      <c r="AH38" s="56">
        <f>ROUND(SUM(AH27:AH37),0)</f>
        <v>0</v>
      </c>
      <c r="AI38" s="54"/>
      <c r="AJ38" s="54"/>
      <c r="AK38" s="54"/>
      <c r="AL38" s="56">
        <f>ROUND(SUM(AL27:AL37),0)</f>
        <v>10</v>
      </c>
      <c r="AM38" s="54"/>
      <c r="AN38" s="54"/>
      <c r="AO38" s="54"/>
      <c r="AP38" s="56">
        <f>ROUND(SUM(AP27:AP37),0)</f>
        <v>0</v>
      </c>
      <c r="AQ38" s="54"/>
      <c r="AR38" s="54"/>
      <c r="AS38" s="54">
        <f>ROUND(SUM(AS28:AS37),0)</f>
        <v>15</v>
      </c>
      <c r="AT38" s="47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32</v>
      </c>
      <c r="R39" s="1"/>
      <c r="S39" s="1"/>
      <c r="T39" s="1"/>
      <c r="U39" s="1"/>
      <c r="V39" s="1"/>
      <c r="W39" s="1"/>
      <c r="X39" s="1"/>
      <c r="Y39" s="42">
        <f ca="1">(INT((RAND())*3)*10)+80</f>
        <v>90</v>
      </c>
      <c r="Z39" s="5"/>
      <c r="AA39" s="5"/>
      <c r="AB39" s="5"/>
      <c r="AC39" s="5"/>
      <c r="AD39" s="48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6"/>
      <c r="R40" s="43">
        <v>47</v>
      </c>
      <c r="S40" s="5">
        <f ca="1">INT((RAND())*60)+10</f>
        <v>37</v>
      </c>
      <c r="T40" s="1"/>
      <c r="U40" s="1"/>
      <c r="V40" s="1"/>
      <c r="W40" s="1"/>
      <c r="X40" s="1"/>
      <c r="Y40" s="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2"/>
      <c r="R41" s="8"/>
      <c r="S41" s="11" t="str">
        <f>IF(R41&lt;0.1," ",IF(R41=AC37-AS38,"Y",IF(R41=AC37-AS38+1,"Y",IF(R41=AC37-AS38-1,"Y","N"))))</f>
        <v> </v>
      </c>
      <c r="T41" s="12"/>
      <c r="U41" s="12"/>
      <c r="V41" s="12"/>
      <c r="W41" s="12"/>
      <c r="X41" s="1"/>
      <c r="Y41" s="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2"/>
      <c r="R42" s="12"/>
      <c r="S42" s="12"/>
      <c r="T42" s="12"/>
      <c r="U42" s="12"/>
      <c r="V42" s="12"/>
      <c r="W42" s="12"/>
      <c r="X42" s="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0" t="str">
        <f>Z26</f>
        <v>Score in a Maths Test</v>
      </c>
      <c r="F43" s="9"/>
      <c r="G43" s="9"/>
      <c r="H43" s="9"/>
      <c r="I43" s="9"/>
      <c r="J43" s="1"/>
      <c r="K43" s="1"/>
      <c r="L43" s="1"/>
      <c r="M43" s="1"/>
      <c r="N43" s="1"/>
      <c r="O43" s="1"/>
      <c r="P43" s="1"/>
      <c r="Q43" s="12"/>
      <c r="R43" s="12"/>
      <c r="S43" s="12"/>
      <c r="V43" s="12"/>
      <c r="W43" s="12"/>
      <c r="X43" s="1"/>
      <c r="Y43" s="1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</sheetData>
  <sheetProtection password="DC3F" sheet="1"/>
  <mergeCells count="2">
    <mergeCell ref="Q1:X5"/>
    <mergeCell ref="Q23:X27"/>
  </mergeCells>
  <printOptions horizontalCentered="1"/>
  <pageMargins left="0.2755905511811024" right="0.11811023622047245" top="0.11811023622047245" bottom="0.11811023622047245" header="0.15748031496062992" footer="0.11811023622047245"/>
  <pageSetup orientation="landscape" paperSize="9" scale="80" r:id="rId2"/>
  <colBreaks count="1" manualBreakCount="1">
    <brk id="32" max="4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D45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3" max="15" width="3.28125" style="0" customWidth="1"/>
    <col min="16" max="16" width="2.57421875" style="0" customWidth="1"/>
    <col min="18" max="20" width="5.28125" style="0" customWidth="1"/>
    <col min="22" max="22" width="0.85546875" style="0" customWidth="1"/>
    <col min="23" max="24" width="5.28125" style="0" customWidth="1"/>
    <col min="26" max="26" width="13.8515625" style="0" customWidth="1"/>
    <col min="27" max="27" width="0.9921875" style="0" customWidth="1"/>
    <col min="28" max="28" width="12.00390625" style="0" customWidth="1"/>
    <col min="29" max="29" width="12.7109375" style="0" customWidth="1"/>
    <col min="30" max="30" width="3.140625" style="0" customWidth="1"/>
    <col min="31" max="45" width="3.57421875" style="0" customWidth="1"/>
  </cols>
  <sheetData>
    <row r="1" spans="1:56" ht="27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1" t="s">
        <v>24</v>
      </c>
      <c r="R1" s="51"/>
      <c r="S1" s="51"/>
      <c r="T1" s="51"/>
      <c r="U1" s="51"/>
      <c r="V1" s="51"/>
      <c r="W1" s="51"/>
      <c r="X1" s="51"/>
      <c r="Y1" s="28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28"/>
      <c r="AV1" s="28"/>
      <c r="AW1" s="28"/>
      <c r="AX1" s="28"/>
      <c r="AY1" s="28"/>
      <c r="AZ1" s="1"/>
      <c r="BA1" s="1"/>
      <c r="BB1" s="1"/>
      <c r="BC1" s="1"/>
      <c r="BD1" s="1"/>
    </row>
    <row r="2" spans="1:56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1"/>
      <c r="R2" s="51"/>
      <c r="S2" s="51"/>
      <c r="T2" s="51"/>
      <c r="U2" s="51"/>
      <c r="V2" s="51"/>
      <c r="W2" s="51"/>
      <c r="X2" s="51"/>
      <c r="Y2" s="2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28"/>
      <c r="AV2" s="28"/>
      <c r="AW2" s="28"/>
      <c r="AX2" s="28"/>
      <c r="AY2" s="28"/>
      <c r="AZ2" s="1"/>
      <c r="BA2" s="1"/>
      <c r="BB2" s="1"/>
      <c r="BC2" s="1"/>
      <c r="BD2" s="1"/>
    </row>
    <row r="3" spans="1:56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51"/>
      <c r="R3" s="51"/>
      <c r="S3" s="51"/>
      <c r="T3" s="51"/>
      <c r="U3" s="51"/>
      <c r="V3" s="51"/>
      <c r="W3" s="51"/>
      <c r="X3" s="51"/>
      <c r="Y3" s="28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28"/>
      <c r="AV3" s="28"/>
      <c r="AW3" s="28"/>
      <c r="AX3" s="28"/>
      <c r="AY3" s="28"/>
      <c r="AZ3" s="1"/>
      <c r="BA3" s="1"/>
      <c r="BB3" s="1"/>
      <c r="BC3" s="1"/>
      <c r="BD3" s="1"/>
    </row>
    <row r="4" spans="1:56" ht="4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51"/>
      <c r="R4" s="51"/>
      <c r="S4" s="51"/>
      <c r="T4" s="51"/>
      <c r="U4" s="51"/>
      <c r="V4" s="51"/>
      <c r="W4" s="51"/>
      <c r="X4" s="51"/>
      <c r="Y4" s="28"/>
      <c r="Z4" s="18" t="s">
        <v>25</v>
      </c>
      <c r="AA4" s="22" t="s">
        <v>12</v>
      </c>
      <c r="AB4" s="17" t="s">
        <v>10</v>
      </c>
      <c r="AC4" s="19" t="s">
        <v>11</v>
      </c>
      <c r="AD4" s="15"/>
      <c r="AE4" s="52" t="s">
        <v>16</v>
      </c>
      <c r="AF4" s="53"/>
      <c r="AG4" s="54"/>
      <c r="AH4" s="54"/>
      <c r="AI4" s="54" t="s">
        <v>20</v>
      </c>
      <c r="AJ4" s="54"/>
      <c r="AK4" s="54"/>
      <c r="AL4" s="54"/>
      <c r="AM4" s="54" t="s">
        <v>22</v>
      </c>
      <c r="AN4" s="54"/>
      <c r="AO4" s="54"/>
      <c r="AP4" s="54"/>
      <c r="AQ4" s="54"/>
      <c r="AR4" s="54"/>
      <c r="AS4" s="54"/>
      <c r="AT4" s="5"/>
      <c r="AU4" s="28"/>
      <c r="AV4" s="28"/>
      <c r="AW4" s="28"/>
      <c r="AX4" s="28"/>
      <c r="AY4" s="28"/>
      <c r="AZ4" s="1"/>
      <c r="BA4" s="1"/>
      <c r="BB4" s="1"/>
      <c r="BC4" s="1"/>
      <c r="BD4" s="1"/>
    </row>
    <row r="5" spans="1:56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51"/>
      <c r="R5" s="51"/>
      <c r="S5" s="51"/>
      <c r="T5" s="51"/>
      <c r="U5" s="51"/>
      <c r="V5" s="51"/>
      <c r="W5" s="51"/>
      <c r="X5" s="51"/>
      <c r="Y5" s="28"/>
      <c r="Z5" s="23"/>
      <c r="AA5" s="24">
        <v>0</v>
      </c>
      <c r="AB5" s="24">
        <v>0</v>
      </c>
      <c r="AC5" s="24">
        <v>0</v>
      </c>
      <c r="AD5" s="16"/>
      <c r="AE5" s="55">
        <f>AC15/2</f>
        <v>45</v>
      </c>
      <c r="AF5" s="54">
        <f aca="true" t="shared" si="0" ref="AF5:AF15">IF($AA5&lt;$AE$5+1,0,IF($AA5&gt;$AE$5+11,0,1))</f>
        <v>0</v>
      </c>
      <c r="AG5" s="54">
        <f>IF(AF6=0,0,IF(AG4=0,$AB6,0))</f>
        <v>0</v>
      </c>
      <c r="AH5" s="54" t="str">
        <f>IF(AG5&lt;0.1," ",((($AA5-$AC5)/($AC6-$AC5))*($AA6-$AA5)+$AA5))</f>
        <v> </v>
      </c>
      <c r="AI5" s="55">
        <f>$AC$15/4</f>
        <v>22.5</v>
      </c>
      <c r="AJ5" s="54">
        <f aca="true" t="shared" si="1" ref="AJ5:AJ15">IF($AA5&lt;$AI$5+1,0,IF($AA5&gt;$AI$5+11,0,1))</f>
        <v>0</v>
      </c>
      <c r="AK5" s="54">
        <f aca="true" t="shared" si="2" ref="AK5:AK15">IF(AJ6=0,0,IF(AK4=0,$AB6,0))</f>
        <v>0</v>
      </c>
      <c r="AL5" s="54" t="str">
        <f aca="true" t="shared" si="3" ref="AL5:AL15">IF(AK5&lt;0.1," ",((($AA5-$AC5)/($AC6-$AC5))*($AA6-$AA5)+$AA5))</f>
        <v> </v>
      </c>
      <c r="AM5" s="55">
        <f aca="true" t="shared" si="4" ref="AM5:AM10">3*$AC$15/4</f>
        <v>67.5</v>
      </c>
      <c r="AN5" s="54">
        <f aca="true" t="shared" si="5" ref="AN5:AN11">IF($AC5&lt;$AM$5+1,0,IF($AC5&gt;$AM$5+11,0,1))</f>
        <v>0</v>
      </c>
      <c r="AO5" s="54">
        <f>IF(AN6=0,0,IF(AO4=0,$AB6,0))</f>
        <v>0</v>
      </c>
      <c r="AP5" s="56" t="str">
        <f aca="true" t="shared" si="6" ref="AP5:AP10">IF(AO5&lt;0.1," ",IF(AM$5=AC4,AA4,(((AM$5-$AC5)/($AB6))*($AA$6)+$AA5)))</f>
        <v> </v>
      </c>
      <c r="AQ5" s="54"/>
      <c r="AR5" s="54"/>
      <c r="AS5" s="54"/>
      <c r="AT5" s="5"/>
      <c r="AU5" s="28"/>
      <c r="AV5" s="28"/>
      <c r="AW5" s="28"/>
      <c r="AX5" s="28"/>
      <c r="AY5" s="28"/>
      <c r="AZ5" s="1"/>
      <c r="BA5" s="1"/>
      <c r="BB5" s="1"/>
      <c r="BC5" s="1"/>
      <c r="BD5" s="1"/>
    </row>
    <row r="6" spans="1:56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0">
        <f ca="1">INT((RAND())*3)+1</f>
        <v>1</v>
      </c>
      <c r="Z6" s="7" t="s">
        <v>0</v>
      </c>
      <c r="AA6" s="21">
        <v>10</v>
      </c>
      <c r="AB6" s="20">
        <f>Questions!AB6</f>
        <v>2</v>
      </c>
      <c r="AC6" s="20">
        <f>AB6</f>
        <v>2</v>
      </c>
      <c r="AD6" s="11"/>
      <c r="AE6" s="55">
        <f>$AE$5</f>
        <v>45</v>
      </c>
      <c r="AF6" s="54">
        <f t="shared" si="0"/>
        <v>0</v>
      </c>
      <c r="AG6" s="54">
        <f aca="true" t="shared" si="7" ref="AG6:AG15">IF(AF7=0,0,IF(AG5=0,AB7,0))</f>
        <v>0</v>
      </c>
      <c r="AH6" s="54" t="str">
        <f>IF(AG6&lt;0.1," ",(((AA6-AC6)/(AC7-AC6))*(AA7-AA6)+AA6))</f>
        <v> </v>
      </c>
      <c r="AI6" s="55">
        <f>$AI$5</f>
        <v>22.5</v>
      </c>
      <c r="AJ6" s="54">
        <f t="shared" si="1"/>
        <v>0</v>
      </c>
      <c r="AK6" s="54">
        <f t="shared" si="2"/>
        <v>0</v>
      </c>
      <c r="AL6" s="54" t="str">
        <f t="shared" si="3"/>
        <v> </v>
      </c>
      <c r="AM6" s="55">
        <f t="shared" si="4"/>
        <v>67.5</v>
      </c>
      <c r="AN6" s="54">
        <f t="shared" si="5"/>
        <v>0</v>
      </c>
      <c r="AO6" s="54">
        <f aca="true" t="shared" si="8" ref="AO6:AO15">IF(AN7=0,0,IF(AO5=0,$AB7,0))</f>
        <v>0</v>
      </c>
      <c r="AP6" s="56" t="str">
        <f t="shared" si="6"/>
        <v> </v>
      </c>
      <c r="AQ6" s="54">
        <f aca="true" t="shared" si="9" ref="AQ6:AQ15">IF($R$18&lt;AA6+1,1,0)</f>
        <v>0</v>
      </c>
      <c r="AR6" s="54">
        <f aca="true" t="shared" si="10" ref="AR6:AR15">IF($R$18&gt;AA6-10,1,0)</f>
        <v>1</v>
      </c>
      <c r="AS6" s="54" t="str">
        <f aca="true" t="shared" si="11" ref="AS6:AS15">IF(AQ6+AR6&lt;2," ",(($R$18-AA5)/(AA6-AA5)*(AB6)+AC5))</f>
        <v> </v>
      </c>
      <c r="AT6" s="5"/>
      <c r="AU6" s="28"/>
      <c r="AV6" s="28"/>
      <c r="AW6" s="28"/>
      <c r="AX6" s="28"/>
      <c r="AY6" s="28"/>
      <c r="AZ6" s="1"/>
      <c r="BA6" s="1"/>
      <c r="BB6" s="1"/>
      <c r="BC6" s="1"/>
      <c r="BD6" s="1"/>
    </row>
    <row r="7" spans="1:56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0">
        <f ca="1">INT((RAND())*4)+5</f>
        <v>8</v>
      </c>
      <c r="Z7" s="7" t="s">
        <v>1</v>
      </c>
      <c r="AA7" s="21">
        <f aca="true" t="shared" si="12" ref="AA7:AA15">AA6+10</f>
        <v>20</v>
      </c>
      <c r="AB7" s="20">
        <f>Questions!AB7</f>
        <v>5</v>
      </c>
      <c r="AC7" s="20">
        <f>AC6+AB7</f>
        <v>7</v>
      </c>
      <c r="AD7" s="11"/>
      <c r="AE7" s="55">
        <f>$AE$5</f>
        <v>45</v>
      </c>
      <c r="AF7" s="54">
        <f t="shared" si="0"/>
        <v>0</v>
      </c>
      <c r="AG7" s="54">
        <f t="shared" si="7"/>
        <v>0</v>
      </c>
      <c r="AH7" s="54" t="str">
        <f>IF(AG7&lt;0.1," ",(((AA7-AC7)/(AC8-AC7))*(AA8-AA7)+AA7))</f>
        <v> </v>
      </c>
      <c r="AI7" s="55">
        <f>$AI$5</f>
        <v>22.5</v>
      </c>
      <c r="AJ7" s="54">
        <f t="shared" si="1"/>
        <v>0</v>
      </c>
      <c r="AK7" s="54">
        <f t="shared" si="2"/>
        <v>6</v>
      </c>
      <c r="AL7" s="56">
        <f t="shared" si="3"/>
        <v>41.666666666666664</v>
      </c>
      <c r="AM7" s="55">
        <f t="shared" si="4"/>
        <v>67.5</v>
      </c>
      <c r="AN7" s="54">
        <f t="shared" si="5"/>
        <v>0</v>
      </c>
      <c r="AO7" s="54">
        <f t="shared" si="8"/>
        <v>0</v>
      </c>
      <c r="AP7" s="56" t="str">
        <f t="shared" si="6"/>
        <v> </v>
      </c>
      <c r="AQ7" s="54">
        <f t="shared" si="9"/>
        <v>0</v>
      </c>
      <c r="AR7" s="54">
        <f t="shared" si="10"/>
        <v>1</v>
      </c>
      <c r="AS7" s="54" t="str">
        <f t="shared" si="11"/>
        <v> </v>
      </c>
      <c r="AT7" s="5"/>
      <c r="AU7" s="28"/>
      <c r="AV7" s="28"/>
      <c r="AW7" s="28"/>
      <c r="AX7" s="28"/>
      <c r="AY7" s="28"/>
      <c r="AZ7" s="1"/>
      <c r="BA7" s="1"/>
      <c r="BB7" s="1"/>
      <c r="BC7" s="1"/>
      <c r="BD7" s="1"/>
    </row>
    <row r="8" spans="1:56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 t="s">
        <v>13</v>
      </c>
      <c r="R8" s="28"/>
      <c r="S8" s="28"/>
      <c r="T8" s="28"/>
      <c r="U8" s="28"/>
      <c r="V8" s="28"/>
      <c r="W8" s="28"/>
      <c r="X8" s="28"/>
      <c r="Y8" s="30">
        <f ca="1">INT((RAND())*3)+Y7+1</f>
        <v>11</v>
      </c>
      <c r="Z8" s="7" t="s">
        <v>2</v>
      </c>
      <c r="AA8" s="21">
        <f t="shared" si="12"/>
        <v>30</v>
      </c>
      <c r="AB8" s="20">
        <f>Questions!AB8</f>
        <v>6</v>
      </c>
      <c r="AC8" s="20">
        <f aca="true" t="shared" si="13" ref="AC8:AC15">AC7+AB8</f>
        <v>13</v>
      </c>
      <c r="AD8" s="11"/>
      <c r="AE8" s="55">
        <f>$AE$5</f>
        <v>45</v>
      </c>
      <c r="AF8" s="54">
        <f t="shared" si="0"/>
        <v>0</v>
      </c>
      <c r="AG8" s="54">
        <f t="shared" si="7"/>
        <v>0</v>
      </c>
      <c r="AH8" s="54" t="str">
        <f>IF(AG8&lt;0.1," ",(((AA8-AC8)/(AC9-AC8))*(AA9-AA8)+AA8))</f>
        <v> </v>
      </c>
      <c r="AI8" s="55">
        <f>$AI$5</f>
        <v>22.5</v>
      </c>
      <c r="AJ8" s="54">
        <f t="shared" si="1"/>
        <v>1</v>
      </c>
      <c r="AK8" s="54">
        <f t="shared" si="2"/>
        <v>0</v>
      </c>
      <c r="AL8" s="54" t="str">
        <f t="shared" si="3"/>
        <v> </v>
      </c>
      <c r="AM8" s="55">
        <f t="shared" si="4"/>
        <v>67.5</v>
      </c>
      <c r="AN8" s="54">
        <f t="shared" si="5"/>
        <v>0</v>
      </c>
      <c r="AO8" s="54">
        <f t="shared" si="8"/>
        <v>0</v>
      </c>
      <c r="AP8" s="56" t="str">
        <f t="shared" si="6"/>
        <v> </v>
      </c>
      <c r="AQ8" s="54">
        <f t="shared" si="9"/>
        <v>0</v>
      </c>
      <c r="AR8" s="54">
        <f t="shared" si="10"/>
        <v>1</v>
      </c>
      <c r="AS8" s="54" t="str">
        <f t="shared" si="11"/>
        <v> </v>
      </c>
      <c r="AT8" s="5"/>
      <c r="AU8" s="28"/>
      <c r="AV8" s="28"/>
      <c r="AW8" s="28"/>
      <c r="AX8" s="28"/>
      <c r="AY8" s="28"/>
      <c r="AZ8" s="1"/>
      <c r="BA8" s="1"/>
      <c r="BB8" s="1"/>
      <c r="BC8" s="1"/>
      <c r="BD8" s="1"/>
    </row>
    <row r="9" spans="1:56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1" t="s">
        <v>15</v>
      </c>
      <c r="R9" s="31"/>
      <c r="S9" s="32"/>
      <c r="T9" s="33">
        <f>AC15/2</f>
        <v>45</v>
      </c>
      <c r="U9" s="11"/>
      <c r="V9" s="34"/>
      <c r="W9" s="34"/>
      <c r="X9" s="28"/>
      <c r="Y9" s="30">
        <f ca="1">INT((RAND())*10)+10</f>
        <v>12</v>
      </c>
      <c r="Z9" s="7" t="s">
        <v>3</v>
      </c>
      <c r="AA9" s="21">
        <f t="shared" si="12"/>
        <v>40</v>
      </c>
      <c r="AB9" s="20">
        <f>Questions!AB9</f>
        <v>12</v>
      </c>
      <c r="AC9" s="20">
        <f t="shared" si="13"/>
        <v>25</v>
      </c>
      <c r="AD9" s="11"/>
      <c r="AE9" s="55">
        <f>$AE$5</f>
        <v>45</v>
      </c>
      <c r="AF9" s="54">
        <f t="shared" si="0"/>
        <v>0</v>
      </c>
      <c r="AG9" s="54">
        <f t="shared" si="7"/>
        <v>21</v>
      </c>
      <c r="AH9" s="56">
        <f aca="true" t="shared" si="14" ref="AH9:AH15">IF(AG9&lt;0.1," ",(((AA9-AC9)/(AG9))*(AA10-AA9)+AA9))</f>
        <v>47.142857142857146</v>
      </c>
      <c r="AI9" s="55"/>
      <c r="AJ9" s="54">
        <f t="shared" si="1"/>
        <v>0</v>
      </c>
      <c r="AK9" s="54">
        <f t="shared" si="2"/>
        <v>0</v>
      </c>
      <c r="AL9" s="54" t="str">
        <f t="shared" si="3"/>
        <v> </v>
      </c>
      <c r="AM9" s="55">
        <f t="shared" si="4"/>
        <v>67.5</v>
      </c>
      <c r="AN9" s="54">
        <f t="shared" si="5"/>
        <v>0</v>
      </c>
      <c r="AO9" s="54">
        <f t="shared" si="8"/>
        <v>0</v>
      </c>
      <c r="AP9" s="56" t="str">
        <f t="shared" si="6"/>
        <v> </v>
      </c>
      <c r="AQ9" s="54">
        <f t="shared" si="9"/>
        <v>1</v>
      </c>
      <c r="AR9" s="54">
        <f t="shared" si="10"/>
        <v>1</v>
      </c>
      <c r="AS9" s="54">
        <f t="shared" si="11"/>
        <v>17.8</v>
      </c>
      <c r="AT9" s="5"/>
      <c r="AU9" s="28"/>
      <c r="AV9" s="28"/>
      <c r="AW9" s="28"/>
      <c r="AX9" s="28"/>
      <c r="AY9" s="28"/>
      <c r="AZ9" s="1"/>
      <c r="BA9" s="1"/>
      <c r="BB9" s="1"/>
      <c r="BC9" s="1"/>
      <c r="BD9" s="1"/>
    </row>
    <row r="10" spans="1:56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1" t="s">
        <v>19</v>
      </c>
      <c r="R10" s="31"/>
      <c r="S10" s="32"/>
      <c r="T10" s="35">
        <f>AH16</f>
        <v>47</v>
      </c>
      <c r="U10" s="11"/>
      <c r="V10" s="34"/>
      <c r="W10" s="34"/>
      <c r="X10" s="28"/>
      <c r="Y10" s="30">
        <f ca="1">INT((RAND())*8)+15</f>
        <v>18</v>
      </c>
      <c r="Z10" s="7" t="s">
        <v>4</v>
      </c>
      <c r="AA10" s="21">
        <f t="shared" si="12"/>
        <v>50</v>
      </c>
      <c r="AB10" s="20">
        <f>Questions!AB10</f>
        <v>21</v>
      </c>
      <c r="AC10" s="20">
        <f t="shared" si="13"/>
        <v>46</v>
      </c>
      <c r="AD10" s="11"/>
      <c r="AE10" s="55">
        <f>$AE$5</f>
        <v>45</v>
      </c>
      <c r="AF10" s="54">
        <f t="shared" si="0"/>
        <v>1</v>
      </c>
      <c r="AG10" s="54">
        <f t="shared" si="7"/>
        <v>0</v>
      </c>
      <c r="AH10" s="54" t="str">
        <f t="shared" si="14"/>
        <v> </v>
      </c>
      <c r="AI10" s="55"/>
      <c r="AJ10" s="54">
        <f t="shared" si="1"/>
        <v>0</v>
      </c>
      <c r="AK10" s="54">
        <f t="shared" si="2"/>
        <v>0</v>
      </c>
      <c r="AL10" s="54" t="str">
        <f t="shared" si="3"/>
        <v> </v>
      </c>
      <c r="AM10" s="55">
        <f t="shared" si="4"/>
        <v>67.5</v>
      </c>
      <c r="AN10" s="54">
        <f t="shared" si="5"/>
        <v>0</v>
      </c>
      <c r="AO10" s="54">
        <f t="shared" si="8"/>
        <v>0</v>
      </c>
      <c r="AP10" s="56" t="str">
        <f t="shared" si="6"/>
        <v> </v>
      </c>
      <c r="AQ10" s="54">
        <f t="shared" si="9"/>
        <v>1</v>
      </c>
      <c r="AR10" s="54">
        <f t="shared" si="10"/>
        <v>0</v>
      </c>
      <c r="AS10" s="54" t="str">
        <f t="shared" si="11"/>
        <v> </v>
      </c>
      <c r="AT10" s="5"/>
      <c r="AU10" s="28"/>
      <c r="AV10" s="28"/>
      <c r="AW10" s="28"/>
      <c r="AX10" s="28"/>
      <c r="AY10" s="28"/>
      <c r="AZ10" s="1"/>
      <c r="BA10" s="1"/>
      <c r="BB10" s="1"/>
      <c r="BC10" s="1"/>
      <c r="BD10" s="1"/>
    </row>
    <row r="11" spans="1:56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0">
        <f>Y17-Y16</f>
        <v>0</v>
      </c>
      <c r="Z11" s="7" t="s">
        <v>5</v>
      </c>
      <c r="AA11" s="21">
        <f t="shared" si="12"/>
        <v>60</v>
      </c>
      <c r="AB11" s="20">
        <f>Questions!AB11</f>
        <v>22</v>
      </c>
      <c r="AC11" s="20">
        <f t="shared" si="13"/>
        <v>68</v>
      </c>
      <c r="AD11" s="11"/>
      <c r="AE11" s="55"/>
      <c r="AF11" s="54">
        <f t="shared" si="0"/>
        <v>0</v>
      </c>
      <c r="AG11" s="54">
        <f t="shared" si="7"/>
        <v>0</v>
      </c>
      <c r="AH11" s="54" t="str">
        <f t="shared" si="14"/>
        <v> </v>
      </c>
      <c r="AI11" s="55"/>
      <c r="AJ11" s="54">
        <f t="shared" si="1"/>
        <v>0</v>
      </c>
      <c r="AK11" s="54">
        <f t="shared" si="2"/>
        <v>0</v>
      </c>
      <c r="AL11" s="54" t="str">
        <f t="shared" si="3"/>
        <v> </v>
      </c>
      <c r="AM11" s="55"/>
      <c r="AN11" s="54">
        <f t="shared" si="5"/>
        <v>0</v>
      </c>
      <c r="AO11" s="54">
        <f t="shared" si="8"/>
        <v>8</v>
      </c>
      <c r="AP11" s="56">
        <f>IF(AO11&lt;0.1," ",IF(AM$5=AC10,AA10,(((AM$5-$AC11)/($AB12))*($AA$6)+$AA11)))</f>
        <v>59.375</v>
      </c>
      <c r="AQ11" s="54">
        <f t="shared" si="9"/>
        <v>1</v>
      </c>
      <c r="AR11" s="54">
        <f t="shared" si="10"/>
        <v>0</v>
      </c>
      <c r="AS11" s="54" t="str">
        <f t="shared" si="11"/>
        <v> </v>
      </c>
      <c r="AT11" s="5"/>
      <c r="AU11" s="28"/>
      <c r="AV11" s="28"/>
      <c r="AW11" s="28"/>
      <c r="AX11" s="28"/>
      <c r="AY11" s="28"/>
      <c r="AZ11" s="1"/>
      <c r="BA11" s="1"/>
      <c r="BB11" s="1"/>
      <c r="BC11" s="1"/>
      <c r="BD11" s="1"/>
    </row>
    <row r="12" spans="1:56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 t="s">
        <v>14</v>
      </c>
      <c r="R12" s="28"/>
      <c r="S12" s="28"/>
      <c r="T12" s="28"/>
      <c r="U12" s="28"/>
      <c r="V12" s="28"/>
      <c r="W12" s="29"/>
      <c r="X12" s="28"/>
      <c r="Y12" s="30">
        <f ca="1">INT((RAND())*6)+6</f>
        <v>7</v>
      </c>
      <c r="Z12" s="7" t="s">
        <v>6</v>
      </c>
      <c r="AA12" s="21">
        <f t="shared" si="12"/>
        <v>70</v>
      </c>
      <c r="AB12" s="20">
        <f>Questions!AB12</f>
        <v>8</v>
      </c>
      <c r="AC12" s="20">
        <f t="shared" si="13"/>
        <v>76</v>
      </c>
      <c r="AD12" s="11"/>
      <c r="AE12" s="55"/>
      <c r="AF12" s="54">
        <f t="shared" si="0"/>
        <v>0</v>
      </c>
      <c r="AG12" s="54">
        <f t="shared" si="7"/>
        <v>0</v>
      </c>
      <c r="AH12" s="54" t="str">
        <f t="shared" si="14"/>
        <v> </v>
      </c>
      <c r="AI12" s="55"/>
      <c r="AJ12" s="54">
        <f t="shared" si="1"/>
        <v>0</v>
      </c>
      <c r="AK12" s="54">
        <f t="shared" si="2"/>
        <v>0</v>
      </c>
      <c r="AL12" s="54" t="str">
        <f t="shared" si="3"/>
        <v> </v>
      </c>
      <c r="AM12" s="55"/>
      <c r="AN12" s="54">
        <f>IF($AC12&lt;$AM$5+1,0,IF($AC12&gt;$AM$5+11,0,1))</f>
        <v>1</v>
      </c>
      <c r="AO12" s="54">
        <f>IF(AN13=0,0,IF(AO11=0,$AB13,0))</f>
        <v>0</v>
      </c>
      <c r="AP12" s="56" t="str">
        <f>IF(AO12&lt;0.1," ",IF(AM$5=AC11,AA11,(((AM$5-$AC12)/($AB13))*($AA$6)+$AA12)))</f>
        <v> </v>
      </c>
      <c r="AQ12" s="54">
        <f t="shared" si="9"/>
        <v>1</v>
      </c>
      <c r="AR12" s="54">
        <f t="shared" si="10"/>
        <v>0</v>
      </c>
      <c r="AS12" s="54" t="str">
        <f t="shared" si="11"/>
        <v> </v>
      </c>
      <c r="AT12" s="5"/>
      <c r="AU12" s="28"/>
      <c r="AV12" s="28"/>
      <c r="AW12" s="28"/>
      <c r="AX12" s="28"/>
      <c r="AY12" s="28"/>
      <c r="AZ12" s="1"/>
      <c r="BA12" s="1"/>
      <c r="BB12" s="1"/>
      <c r="BC12" s="1"/>
      <c r="BD12" s="1"/>
    </row>
    <row r="13" spans="1:56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1" t="s">
        <v>17</v>
      </c>
      <c r="R13" s="31"/>
      <c r="S13" s="33">
        <f>AM5</f>
        <v>67.5</v>
      </c>
      <c r="T13" s="11"/>
      <c r="U13" s="31" t="s">
        <v>23</v>
      </c>
      <c r="V13" s="36"/>
      <c r="W13" s="35">
        <f>AP16</f>
        <v>59</v>
      </c>
      <c r="X13" s="11"/>
      <c r="Y13" s="30">
        <f ca="1">INT((RAND())*3)+Y14+1</f>
        <v>8</v>
      </c>
      <c r="Z13" s="7" t="s">
        <v>7</v>
      </c>
      <c r="AA13" s="21">
        <f t="shared" si="12"/>
        <v>80</v>
      </c>
      <c r="AB13" s="20">
        <f>Questions!AB13</f>
        <v>7</v>
      </c>
      <c r="AC13" s="20">
        <f t="shared" si="13"/>
        <v>83</v>
      </c>
      <c r="AD13" s="11"/>
      <c r="AE13" s="55"/>
      <c r="AF13" s="54">
        <f t="shared" si="0"/>
        <v>0</v>
      </c>
      <c r="AG13" s="54">
        <f t="shared" si="7"/>
        <v>0</v>
      </c>
      <c r="AH13" s="54" t="str">
        <f t="shared" si="14"/>
        <v> </v>
      </c>
      <c r="AI13" s="55"/>
      <c r="AJ13" s="54">
        <f t="shared" si="1"/>
        <v>0</v>
      </c>
      <c r="AK13" s="54">
        <f t="shared" si="2"/>
        <v>0</v>
      </c>
      <c r="AL13" s="54" t="str">
        <f t="shared" si="3"/>
        <v> </v>
      </c>
      <c r="AM13" s="55"/>
      <c r="AN13" s="54">
        <f>IF($AC13&lt;$AM$5+1,0,IF($AC13&gt;$AM$5+11,0,1))</f>
        <v>0</v>
      </c>
      <c r="AO13" s="54">
        <f t="shared" si="8"/>
        <v>0</v>
      </c>
      <c r="AP13" s="56" t="str">
        <f>IF(AO13&lt;0.1," ",IF(AM$5=AC12,AA12,(((AM$5-$AC13)/($AB14))*($AA$6)+$AA13)))</f>
        <v> </v>
      </c>
      <c r="AQ13" s="54">
        <f t="shared" si="9"/>
        <v>1</v>
      </c>
      <c r="AR13" s="54">
        <f t="shared" si="10"/>
        <v>0</v>
      </c>
      <c r="AS13" s="54" t="str">
        <f t="shared" si="11"/>
        <v> </v>
      </c>
      <c r="AT13" s="5"/>
      <c r="AU13" s="28"/>
      <c r="AV13" s="28"/>
      <c r="AW13" s="28"/>
      <c r="AX13" s="28"/>
      <c r="AY13" s="28"/>
      <c r="AZ13" s="1"/>
      <c r="BA13" s="1"/>
      <c r="BB13" s="1"/>
      <c r="BC13" s="1"/>
      <c r="BD13" s="1"/>
    </row>
    <row r="14" spans="1:56" ht="15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1" t="s">
        <v>18</v>
      </c>
      <c r="R14" s="31"/>
      <c r="S14" s="33">
        <f>AI5</f>
        <v>22.5</v>
      </c>
      <c r="T14" s="11"/>
      <c r="U14" s="31" t="s">
        <v>23</v>
      </c>
      <c r="V14" s="36"/>
      <c r="W14" s="35">
        <f>AL16</f>
        <v>42</v>
      </c>
      <c r="X14" s="11"/>
      <c r="Y14" s="30">
        <f ca="1">INT((RAND())*4)+5</f>
        <v>5</v>
      </c>
      <c r="Z14" s="7" t="s">
        <v>8</v>
      </c>
      <c r="AA14" s="21">
        <f t="shared" si="12"/>
        <v>90</v>
      </c>
      <c r="AB14" s="20">
        <f>Questions!AB14</f>
        <v>5</v>
      </c>
      <c r="AC14" s="20">
        <f t="shared" si="13"/>
        <v>88</v>
      </c>
      <c r="AD14" s="11"/>
      <c r="AE14" s="55"/>
      <c r="AF14" s="54">
        <f t="shared" si="0"/>
        <v>0</v>
      </c>
      <c r="AG14" s="54">
        <f t="shared" si="7"/>
        <v>0</v>
      </c>
      <c r="AH14" s="54" t="str">
        <f t="shared" si="14"/>
        <v> </v>
      </c>
      <c r="AI14" s="55"/>
      <c r="AJ14" s="54">
        <f t="shared" si="1"/>
        <v>0</v>
      </c>
      <c r="AK14" s="54">
        <f t="shared" si="2"/>
        <v>0</v>
      </c>
      <c r="AL14" s="54" t="str">
        <f t="shared" si="3"/>
        <v> </v>
      </c>
      <c r="AM14" s="55"/>
      <c r="AN14" s="54">
        <f>IF($AC14&lt;$AM$5+1,0,IF($AC14&gt;$AM$5+11,0,1))</f>
        <v>0</v>
      </c>
      <c r="AO14" s="54">
        <f t="shared" si="8"/>
        <v>0</v>
      </c>
      <c r="AP14" s="56" t="str">
        <f>IF(AO14&lt;0.1," ",IF(AM$5=AC13,AA13,(((AM$5-$AC14)/($AB15))*($AA$6)+$AA14)))</f>
        <v> </v>
      </c>
      <c r="AQ14" s="54">
        <f t="shared" si="9"/>
        <v>1</v>
      </c>
      <c r="AR14" s="54">
        <f t="shared" si="10"/>
        <v>0</v>
      </c>
      <c r="AS14" s="54" t="str">
        <f t="shared" si="11"/>
        <v> </v>
      </c>
      <c r="AT14" s="5"/>
      <c r="AU14" s="28"/>
      <c r="AV14" s="28"/>
      <c r="AW14" s="28"/>
      <c r="AX14" s="28"/>
      <c r="AY14" s="28"/>
      <c r="AZ14" s="1"/>
      <c r="BA14" s="1"/>
      <c r="BB14" s="1"/>
      <c r="BC14" s="1"/>
      <c r="BD14" s="1"/>
    </row>
    <row r="15" spans="1:56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2" t="s">
        <v>21</v>
      </c>
      <c r="R15" s="35">
        <f>W13-W14</f>
        <v>17</v>
      </c>
      <c r="S15" s="11"/>
      <c r="T15" s="36"/>
      <c r="U15" s="36"/>
      <c r="V15" s="36"/>
      <c r="W15" s="36"/>
      <c r="X15" s="37"/>
      <c r="Y15" s="30">
        <f ca="1">INT((RAND())*3)+1</f>
        <v>1</v>
      </c>
      <c r="Z15" s="7" t="s">
        <v>9</v>
      </c>
      <c r="AA15" s="21">
        <f t="shared" si="12"/>
        <v>100</v>
      </c>
      <c r="AB15" s="20">
        <f>Questions!AB15</f>
        <v>2</v>
      </c>
      <c r="AC15" s="20">
        <f t="shared" si="13"/>
        <v>90</v>
      </c>
      <c r="AD15" s="11"/>
      <c r="AE15" s="55"/>
      <c r="AF15" s="54">
        <f t="shared" si="0"/>
        <v>0</v>
      </c>
      <c r="AG15" s="54">
        <f t="shared" si="7"/>
        <v>0</v>
      </c>
      <c r="AH15" s="54" t="str">
        <f t="shared" si="14"/>
        <v> </v>
      </c>
      <c r="AI15" s="55"/>
      <c r="AJ15" s="54">
        <f t="shared" si="1"/>
        <v>0</v>
      </c>
      <c r="AK15" s="54">
        <f t="shared" si="2"/>
        <v>0</v>
      </c>
      <c r="AL15" s="54" t="str">
        <f t="shared" si="3"/>
        <v> </v>
      </c>
      <c r="AM15" s="55"/>
      <c r="AN15" s="54">
        <f>IF($AC15&lt;$AM$5+1,0,IF($AC15&gt;$AM$5+11,0,1))</f>
        <v>0</v>
      </c>
      <c r="AO15" s="54">
        <f t="shared" si="8"/>
        <v>0</v>
      </c>
      <c r="AP15" s="56" t="str">
        <f>IF(AO15&lt;0.1," ",IF(AM$5=AC14,AA14,(((AM$5-$AC15)/($AB16))*($AA$6)+$AA15)))</f>
        <v> </v>
      </c>
      <c r="AQ15" s="54">
        <f t="shared" si="9"/>
        <v>1</v>
      </c>
      <c r="AR15" s="54">
        <f t="shared" si="10"/>
        <v>0</v>
      </c>
      <c r="AS15" s="54" t="str">
        <f t="shared" si="11"/>
        <v> </v>
      </c>
      <c r="AT15" s="5"/>
      <c r="AU15" s="28"/>
      <c r="AV15" s="28"/>
      <c r="AW15" s="28"/>
      <c r="AX15" s="28"/>
      <c r="AY15" s="28"/>
      <c r="AZ15" s="1"/>
      <c r="BA15" s="1"/>
      <c r="BB15" s="1"/>
      <c r="BC15" s="1"/>
      <c r="BD15" s="1"/>
    </row>
    <row r="16" spans="1:56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5"/>
      <c r="AA16" s="5"/>
      <c r="AB16" s="5"/>
      <c r="AC16" s="5"/>
      <c r="AD16" s="5"/>
      <c r="AE16" s="54"/>
      <c r="AF16" s="54"/>
      <c r="AG16" s="54"/>
      <c r="AH16" s="56">
        <f>ROUND(SUM(AH5:AH15),0)</f>
        <v>47</v>
      </c>
      <c r="AI16" s="54"/>
      <c r="AJ16" s="54"/>
      <c r="AK16" s="54"/>
      <c r="AL16" s="56">
        <f>ROUND(SUM(AL5:AL15),0)</f>
        <v>42</v>
      </c>
      <c r="AM16" s="54"/>
      <c r="AN16" s="54"/>
      <c r="AO16" s="54"/>
      <c r="AP16" s="56">
        <f>ROUND(SUM(AP5:AP15),0)</f>
        <v>59</v>
      </c>
      <c r="AQ16" s="54"/>
      <c r="AR16" s="54"/>
      <c r="AS16" s="54">
        <f>ROUND(SUM(AS6:AS15),0)</f>
        <v>18</v>
      </c>
      <c r="AT16" s="5"/>
      <c r="AU16" s="28"/>
      <c r="AV16" s="28"/>
      <c r="AW16" s="28"/>
      <c r="AX16" s="28"/>
      <c r="AY16" s="28"/>
      <c r="AZ16" s="1"/>
      <c r="BA16" s="1"/>
      <c r="BB16" s="1"/>
      <c r="BC16" s="1"/>
      <c r="BD16" s="1"/>
    </row>
    <row r="17" spans="1:56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30</v>
      </c>
      <c r="R17" s="28"/>
      <c r="S17" s="28"/>
      <c r="T17" s="28"/>
      <c r="U17" s="28"/>
      <c r="V17" s="28"/>
      <c r="W17" s="28"/>
      <c r="X17" s="28"/>
      <c r="Y17" s="28"/>
      <c r="Z17" s="5"/>
      <c r="AA17" s="5"/>
      <c r="AB17" s="5"/>
      <c r="AC17" s="5"/>
      <c r="AD17" s="5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"/>
      <c r="AU17" s="28"/>
      <c r="AV17" s="28"/>
      <c r="AW17" s="28"/>
      <c r="AX17" s="28"/>
      <c r="AY17" s="28"/>
      <c r="AZ17" s="1"/>
      <c r="BA17" s="1"/>
      <c r="BB17" s="1"/>
      <c r="BC17" s="1"/>
      <c r="BD17" s="1"/>
    </row>
    <row r="18" spans="1:56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8"/>
      <c r="R18" s="28">
        <f>Questions!R18</f>
        <v>34</v>
      </c>
      <c r="S18" s="5">
        <f ca="1">INT((RAND())*60)+10</f>
        <v>26</v>
      </c>
      <c r="T18" s="28"/>
      <c r="U18" s="28"/>
      <c r="V18" s="28"/>
      <c r="W18" s="28"/>
      <c r="X18" s="28"/>
      <c r="Y18" s="28"/>
      <c r="Z18" s="5"/>
      <c r="AA18" s="5"/>
      <c r="AB18" s="5"/>
      <c r="AC18" s="5"/>
      <c r="AD18" s="5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"/>
      <c r="AU18" s="28"/>
      <c r="AV18" s="28"/>
      <c r="AW18" s="28"/>
      <c r="AX18" s="28"/>
      <c r="AY18" s="28"/>
      <c r="AZ18" s="1"/>
      <c r="BA18" s="1"/>
      <c r="BB18" s="1"/>
      <c r="BC18" s="1"/>
      <c r="BD18" s="1"/>
    </row>
    <row r="19" spans="1:56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33">
        <f>AS16</f>
        <v>18</v>
      </c>
      <c r="S19" s="11"/>
      <c r="T19" s="34"/>
      <c r="U19" s="34"/>
      <c r="V19" s="34"/>
      <c r="W19" s="34"/>
      <c r="X19" s="28"/>
      <c r="Y19" s="28"/>
      <c r="Z19" s="5"/>
      <c r="AA19" s="5"/>
      <c r="AB19" s="5"/>
      <c r="AC19" s="5"/>
      <c r="AD19" s="5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"/>
      <c r="AU19" s="28"/>
      <c r="AV19" s="28"/>
      <c r="AW19" s="28"/>
      <c r="AX19" s="28"/>
      <c r="AY19" s="28"/>
      <c r="AZ19" s="1"/>
      <c r="BA19" s="1"/>
      <c r="BB19" s="1"/>
      <c r="BC19" s="1"/>
      <c r="BD19" s="1"/>
    </row>
    <row r="20" spans="1:56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4"/>
      <c r="R20" s="34"/>
      <c r="S20" s="34"/>
      <c r="T20" s="34"/>
      <c r="U20" s="34"/>
      <c r="V20" s="34"/>
      <c r="W20" s="34"/>
      <c r="X20" s="28"/>
      <c r="Y20" s="28"/>
      <c r="Z20" s="5"/>
      <c r="AA20" s="5"/>
      <c r="AB20" s="5"/>
      <c r="AC20" s="5"/>
      <c r="AD20" s="5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"/>
      <c r="AU20" s="28"/>
      <c r="AV20" s="28"/>
      <c r="AW20" s="28"/>
      <c r="AX20" s="28"/>
      <c r="AY20" s="28"/>
      <c r="AZ20" s="1"/>
      <c r="BA20" s="1"/>
      <c r="BB20" s="1"/>
      <c r="BC20" s="1"/>
      <c r="BD20" s="1"/>
    </row>
    <row r="21" spans="1:56" ht="12.75">
      <c r="A21" s="28"/>
      <c r="B21" s="28"/>
      <c r="C21" s="28"/>
      <c r="D21" s="28"/>
      <c r="E21" s="39" t="str">
        <f>Z4</f>
        <v>Score in an English Test</v>
      </c>
      <c r="F21" s="40"/>
      <c r="G21" s="40"/>
      <c r="H21" s="40"/>
      <c r="I21" s="40"/>
      <c r="J21" s="28"/>
      <c r="K21" s="28"/>
      <c r="L21" s="28"/>
      <c r="M21" s="28"/>
      <c r="N21" s="28"/>
      <c r="O21" s="28"/>
      <c r="P21" s="28"/>
      <c r="Q21" s="34"/>
      <c r="R21" s="34"/>
      <c r="S21" s="34"/>
      <c r="T21" s="29"/>
      <c r="U21" s="29"/>
      <c r="V21" s="34"/>
      <c r="W21" s="34"/>
      <c r="X21" s="28"/>
      <c r="Y21" s="28"/>
      <c r="Z21" s="5"/>
      <c r="AA21" s="5"/>
      <c r="AB21" s="5"/>
      <c r="AC21" s="5"/>
      <c r="AD21" s="5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"/>
      <c r="AU21" s="28"/>
      <c r="AV21" s="28"/>
      <c r="AW21" s="28"/>
      <c r="AX21" s="28"/>
      <c r="AY21" s="28"/>
      <c r="AZ21" s="1"/>
      <c r="BA21" s="1"/>
      <c r="BB21" s="1"/>
      <c r="BC21" s="1"/>
      <c r="BD21" s="1"/>
    </row>
    <row r="22" spans="1:56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5"/>
      <c r="AA22" s="5"/>
      <c r="AB22" s="5"/>
      <c r="AC22" s="5"/>
      <c r="AD22" s="5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"/>
      <c r="AU22" s="28"/>
      <c r="AV22" s="28"/>
      <c r="AW22" s="28"/>
      <c r="AX22" s="28"/>
      <c r="AY22" s="28"/>
      <c r="AZ22" s="1"/>
      <c r="BA22" s="1"/>
      <c r="BB22" s="1"/>
      <c r="BC22" s="1"/>
      <c r="BD22" s="1"/>
    </row>
    <row r="23" spans="1:56" ht="27">
      <c r="A23" s="27" t="s">
        <v>27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51" t="s">
        <v>24</v>
      </c>
      <c r="R23" s="51"/>
      <c r="S23" s="51"/>
      <c r="T23" s="51"/>
      <c r="U23" s="51"/>
      <c r="V23" s="51"/>
      <c r="W23" s="51"/>
      <c r="X23" s="51"/>
      <c r="Y23" s="28"/>
      <c r="Z23" s="5"/>
      <c r="AA23" s="5"/>
      <c r="AB23" s="5"/>
      <c r="AC23" s="5"/>
      <c r="AD23" s="5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"/>
      <c r="AU23" s="28"/>
      <c r="AV23" s="28"/>
      <c r="AW23" s="28"/>
      <c r="AX23" s="28"/>
      <c r="AY23" s="28"/>
      <c r="AZ23" s="1"/>
      <c r="BA23" s="1"/>
      <c r="BB23" s="1"/>
      <c r="BC23" s="1"/>
      <c r="BD23" s="1"/>
    </row>
    <row r="24" spans="1:56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51"/>
      <c r="R24" s="51"/>
      <c r="S24" s="51"/>
      <c r="T24" s="51"/>
      <c r="U24" s="51"/>
      <c r="V24" s="51"/>
      <c r="W24" s="51"/>
      <c r="X24" s="51"/>
      <c r="Y24" s="28"/>
      <c r="Z24" s="5"/>
      <c r="AA24" s="5"/>
      <c r="AB24" s="5"/>
      <c r="AC24" s="5"/>
      <c r="AD24" s="5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"/>
      <c r="AU24" s="28"/>
      <c r="AV24" s="28"/>
      <c r="AW24" s="28"/>
      <c r="AX24" s="28"/>
      <c r="AY24" s="28"/>
      <c r="AZ24" s="1"/>
      <c r="BA24" s="1"/>
      <c r="BB24" s="1"/>
      <c r="BC24" s="1"/>
      <c r="BD24" s="1"/>
    </row>
    <row r="25" spans="1:56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51"/>
      <c r="R25" s="51"/>
      <c r="S25" s="51"/>
      <c r="T25" s="51"/>
      <c r="U25" s="51"/>
      <c r="V25" s="51"/>
      <c r="W25" s="51"/>
      <c r="X25" s="51"/>
      <c r="Y25" s="28"/>
      <c r="Z25" s="5"/>
      <c r="AA25" s="5"/>
      <c r="AB25" s="5"/>
      <c r="AC25" s="5"/>
      <c r="AD25" s="5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"/>
      <c r="AU25" s="28"/>
      <c r="AV25" s="28"/>
      <c r="AW25" s="28"/>
      <c r="AX25" s="28"/>
      <c r="AY25" s="28"/>
      <c r="AZ25" s="1"/>
      <c r="BA25" s="1"/>
      <c r="BB25" s="1"/>
      <c r="BC25" s="1"/>
      <c r="BD25" s="1"/>
    </row>
    <row r="26" spans="1:56" ht="4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51"/>
      <c r="R26" s="51"/>
      <c r="S26" s="51"/>
      <c r="T26" s="51"/>
      <c r="U26" s="51"/>
      <c r="V26" s="51"/>
      <c r="W26" s="51"/>
      <c r="X26" s="51"/>
      <c r="Y26" s="28"/>
      <c r="Z26" s="18" t="s">
        <v>28</v>
      </c>
      <c r="AA26" s="22" t="s">
        <v>12</v>
      </c>
      <c r="AB26" s="17" t="s">
        <v>10</v>
      </c>
      <c r="AC26" s="19" t="s">
        <v>11</v>
      </c>
      <c r="AD26" s="15"/>
      <c r="AE26" s="52" t="s">
        <v>16</v>
      </c>
      <c r="AF26" s="53"/>
      <c r="AG26" s="54"/>
      <c r="AH26" s="54"/>
      <c r="AI26" s="54" t="s">
        <v>20</v>
      </c>
      <c r="AJ26" s="54"/>
      <c r="AK26" s="54"/>
      <c r="AL26" s="54"/>
      <c r="AM26" s="54" t="s">
        <v>22</v>
      </c>
      <c r="AN26" s="54"/>
      <c r="AO26" s="54"/>
      <c r="AP26" s="54"/>
      <c r="AQ26" s="54"/>
      <c r="AR26" s="54"/>
      <c r="AS26" s="54"/>
      <c r="AT26" s="5"/>
      <c r="AU26" s="28"/>
      <c r="AV26" s="28"/>
      <c r="AW26" s="28"/>
      <c r="AX26" s="28"/>
      <c r="AY26" s="28"/>
      <c r="AZ26" s="1"/>
      <c r="BA26" s="1"/>
      <c r="BB26" s="1"/>
      <c r="BC26" s="1"/>
      <c r="BD26" s="1"/>
    </row>
    <row r="27" spans="1:56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51"/>
      <c r="R27" s="51"/>
      <c r="S27" s="51"/>
      <c r="T27" s="51"/>
      <c r="U27" s="51"/>
      <c r="V27" s="51"/>
      <c r="W27" s="51"/>
      <c r="X27" s="51"/>
      <c r="Y27" s="28"/>
      <c r="Z27" s="23"/>
      <c r="AA27" s="24">
        <v>0</v>
      </c>
      <c r="AB27" s="24">
        <v>0</v>
      </c>
      <c r="AC27" s="24">
        <v>0</v>
      </c>
      <c r="AD27" s="16"/>
      <c r="AE27" s="55">
        <f>AC37/2</f>
        <v>50</v>
      </c>
      <c r="AF27" s="54">
        <f aca="true" t="shared" si="15" ref="AF27:AF37">IF($AA27&lt;$AE$5+1,0,IF($AA27&gt;$AE$5+11,0,1))</f>
        <v>0</v>
      </c>
      <c r="AG27" s="54">
        <f>IF(AF28=0,0,IF(AG26=0,$AB28,0))</f>
        <v>0</v>
      </c>
      <c r="AH27" s="54" t="str">
        <f>IF(AG27&lt;0.1," ",((($AA27-$AC27)/($AC28-$AC27))*($AA28-$AA27)+$AA27))</f>
        <v> </v>
      </c>
      <c r="AI27" s="55">
        <f>$AC$37/4</f>
        <v>25</v>
      </c>
      <c r="AJ27" s="54">
        <f>IF($AA27&lt;$AI$27+1,0,IF($AA27&gt;$AI$27+11,0,1))</f>
        <v>0</v>
      </c>
      <c r="AK27" s="54">
        <f>IF(AJ28=0,0,IF(AK26=0,$AB28,0))</f>
        <v>0</v>
      </c>
      <c r="AL27" s="56" t="str">
        <f aca="true" t="shared" si="16" ref="AL27:AL37">IF(AK27&lt;0.1," ",IF(AI$27=AC26,AA26,(((AI$27-AC28)/(AB29))*($AA$28)+$AA28)))</f>
        <v> </v>
      </c>
      <c r="AM27" s="55">
        <f>3*AC37/4</f>
        <v>75</v>
      </c>
      <c r="AN27" s="54">
        <f>IF($AC27&lt;$AM$27+1,0,IF($AC27&gt;$AM$27+11,0,1))</f>
        <v>0</v>
      </c>
      <c r="AO27" s="54">
        <f>IF(AN28=0,0,IF(AO26=0,$AB28,0))</f>
        <v>0</v>
      </c>
      <c r="AP27" s="56" t="str">
        <f aca="true" t="shared" si="17" ref="AP27:AP32">IF(AO27&lt;0.1," ",IF(AM$27=AC27,AA27,(((AM$27-$AC27)/($AB28))*($AA$28)+$AA27)))</f>
        <v> </v>
      </c>
      <c r="AQ27" s="54"/>
      <c r="AR27" s="54"/>
      <c r="AS27" s="54"/>
      <c r="AT27" s="5"/>
      <c r="AU27" s="28"/>
      <c r="AV27" s="28"/>
      <c r="AW27" s="28"/>
      <c r="AX27" s="28"/>
      <c r="AY27" s="28"/>
      <c r="AZ27" s="1"/>
      <c r="BA27" s="1"/>
      <c r="BB27" s="1"/>
      <c r="BC27" s="1"/>
      <c r="BD27" s="1"/>
    </row>
    <row r="28" spans="1:56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0">
        <f ca="1">INT((RAND())*3)+1</f>
        <v>1</v>
      </c>
      <c r="Z28" s="7" t="s">
        <v>0</v>
      </c>
      <c r="AA28" s="21">
        <v>10</v>
      </c>
      <c r="AB28" s="20">
        <f>Questions!AB28</f>
        <v>2</v>
      </c>
      <c r="AC28" s="20">
        <f>AB28</f>
        <v>2</v>
      </c>
      <c r="AD28" s="11"/>
      <c r="AE28" s="55">
        <f>$AE$27</f>
        <v>50</v>
      </c>
      <c r="AF28" s="54">
        <f t="shared" si="15"/>
        <v>0</v>
      </c>
      <c r="AG28" s="54">
        <f aca="true" t="shared" si="18" ref="AG28:AG37">IF(AF29=0,0,IF(AG27=0,AB29,0))</f>
        <v>0</v>
      </c>
      <c r="AH28" s="54" t="str">
        <f>IF(AG28&lt;0.1," ",(((AA28-AC28)/(AC29-AC28))*(AA29-AA28)+AA28))</f>
        <v> </v>
      </c>
      <c r="AI28" s="55">
        <f>$AI$27</f>
        <v>25</v>
      </c>
      <c r="AJ28" s="54">
        <f aca="true" t="shared" si="19" ref="AJ28:AJ37">IF($AA28&lt;$AI$27+1,0,IF($AA28&gt;$AI$27+11,0,1))</f>
        <v>0</v>
      </c>
      <c r="AK28" s="54">
        <f aca="true" t="shared" si="20" ref="AK28:AK37">IF(AJ29=0,0,IF(AK27=0,$AB29,0))</f>
        <v>0</v>
      </c>
      <c r="AL28" s="56" t="str">
        <f t="shared" si="16"/>
        <v> </v>
      </c>
      <c r="AM28" s="55">
        <f>$AM$27</f>
        <v>75</v>
      </c>
      <c r="AN28" s="54">
        <f aca="true" t="shared" si="21" ref="AN28:AN37">IF($AC28&lt;$AM$27+1,0,IF($AC28&gt;$AM$27+11,0,1))</f>
        <v>0</v>
      </c>
      <c r="AO28" s="54">
        <f aca="true" t="shared" si="22" ref="AO28:AO37">IF(AN29=0,0,IF(AO27=0,$AB29,0))</f>
        <v>0</v>
      </c>
      <c r="AP28" s="56" t="str">
        <f t="shared" si="17"/>
        <v> </v>
      </c>
      <c r="AQ28" s="54">
        <f>IF($R$40&lt;AA28+1,1,0)</f>
        <v>0</v>
      </c>
      <c r="AR28" s="54">
        <f>IF($R$40&gt;AA28-10,1,0)</f>
        <v>1</v>
      </c>
      <c r="AS28" s="54" t="str">
        <f>IF(AQ28+AR28&lt;2," ",(($R$40-AA27)/(AA28-AA27)*(AB28)+AC27))</f>
        <v> </v>
      </c>
      <c r="AT28" s="5"/>
      <c r="AU28" s="28"/>
      <c r="AV28" s="28"/>
      <c r="AW28" s="28"/>
      <c r="AX28" s="28"/>
      <c r="AY28" s="28"/>
      <c r="AZ28" s="1"/>
      <c r="BA28" s="1"/>
      <c r="BB28" s="1"/>
      <c r="BC28" s="1"/>
      <c r="BD28" s="1"/>
    </row>
    <row r="29" spans="1:56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>
        <f ca="1">INT((RAND())*4)+5</f>
        <v>5</v>
      </c>
      <c r="Z29" s="7" t="s">
        <v>1</v>
      </c>
      <c r="AA29" s="21">
        <f aca="true" t="shared" si="23" ref="AA29:AA37">AA28+10</f>
        <v>20</v>
      </c>
      <c r="AB29" s="20">
        <f>Questions!AB29</f>
        <v>5</v>
      </c>
      <c r="AC29" s="20">
        <f>AC28+AB29</f>
        <v>7</v>
      </c>
      <c r="AD29" s="11"/>
      <c r="AE29" s="55">
        <f>$AE$27</f>
        <v>50</v>
      </c>
      <c r="AF29" s="54">
        <f t="shared" si="15"/>
        <v>0</v>
      </c>
      <c r="AG29" s="54">
        <f t="shared" si="18"/>
        <v>0</v>
      </c>
      <c r="AH29" s="54" t="str">
        <f>IF(AG29&lt;0.1," ",(((AA29-AC29)/(AC30-AC29))*(AA30-AA29)+AA29))</f>
        <v> </v>
      </c>
      <c r="AI29" s="55">
        <f>$AI$27</f>
        <v>25</v>
      </c>
      <c r="AJ29" s="54">
        <f t="shared" si="19"/>
        <v>0</v>
      </c>
      <c r="AK29" s="54">
        <f t="shared" si="20"/>
        <v>7</v>
      </c>
      <c r="AL29" s="56">
        <f>IF(AK29&lt;0.1," ",IF(AI$27=AC28,AA28,(((AI$27-AC30)/(AB31))*($AA$28)+$AA30)))</f>
        <v>36.470588235294116</v>
      </c>
      <c r="AM29" s="55">
        <f aca="true" t="shared" si="24" ref="AM29:AM35">$AM$27</f>
        <v>75</v>
      </c>
      <c r="AN29" s="54">
        <f t="shared" si="21"/>
        <v>0</v>
      </c>
      <c r="AO29" s="54">
        <f t="shared" si="22"/>
        <v>0</v>
      </c>
      <c r="AP29" s="56" t="str">
        <f t="shared" si="17"/>
        <v> </v>
      </c>
      <c r="AQ29" s="54">
        <f aca="true" t="shared" si="25" ref="AQ29:AQ37">IF($R$40&lt;AA29+1,1,0)</f>
        <v>0</v>
      </c>
      <c r="AR29" s="54">
        <f aca="true" t="shared" si="26" ref="AR29:AR37">IF($R$40&gt;AA29-10,1,0)</f>
        <v>1</v>
      </c>
      <c r="AS29" s="54" t="str">
        <f aca="true" t="shared" si="27" ref="AS29:AS37">IF(AQ29+AR29&lt;2," ",(($R$40-AA28)/(AA29-AA28)*(AB29)+AC28))</f>
        <v> </v>
      </c>
      <c r="AT29" s="28"/>
      <c r="AU29" s="28"/>
      <c r="AV29" s="28"/>
      <c r="AW29" s="28"/>
      <c r="AX29" s="28"/>
      <c r="AY29" s="28"/>
      <c r="AZ29" s="1"/>
      <c r="BA29" s="1"/>
      <c r="BB29" s="1"/>
      <c r="BC29" s="1"/>
      <c r="BD29" s="1"/>
    </row>
    <row r="30" spans="1:56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 t="s">
        <v>13</v>
      </c>
      <c r="R30" s="28"/>
      <c r="S30" s="28"/>
      <c r="T30" s="28"/>
      <c r="U30" s="28"/>
      <c r="V30" s="28"/>
      <c r="W30" s="28"/>
      <c r="X30" s="28"/>
      <c r="Y30" s="30">
        <f ca="1">INT((RAND())*3)+Y29+1</f>
        <v>7</v>
      </c>
      <c r="Z30" s="7" t="s">
        <v>2</v>
      </c>
      <c r="AA30" s="21">
        <f t="shared" si="23"/>
        <v>30</v>
      </c>
      <c r="AB30" s="20">
        <f>Questions!AB30</f>
        <v>7</v>
      </c>
      <c r="AC30" s="20">
        <f aca="true" t="shared" si="28" ref="AC30:AC37">AC29+AB30</f>
        <v>14</v>
      </c>
      <c r="AD30" s="11"/>
      <c r="AE30" s="55">
        <f>$AE$27</f>
        <v>50</v>
      </c>
      <c r="AF30" s="54">
        <f t="shared" si="15"/>
        <v>0</v>
      </c>
      <c r="AG30" s="54">
        <f t="shared" si="18"/>
        <v>0</v>
      </c>
      <c r="AH30" s="54" t="str">
        <f>IF(AG30&lt;0.1," ",(((AA30-AC30)/(AC31-AC30))*(AA31-AA30)+AA30))</f>
        <v> </v>
      </c>
      <c r="AI30" s="55">
        <f>$AI$27</f>
        <v>25</v>
      </c>
      <c r="AJ30" s="54">
        <f t="shared" si="19"/>
        <v>1</v>
      </c>
      <c r="AK30" s="54">
        <f t="shared" si="20"/>
        <v>0</v>
      </c>
      <c r="AL30" s="56" t="str">
        <f t="shared" si="16"/>
        <v> </v>
      </c>
      <c r="AM30" s="55">
        <f t="shared" si="24"/>
        <v>75</v>
      </c>
      <c r="AN30" s="54">
        <f t="shared" si="21"/>
        <v>0</v>
      </c>
      <c r="AO30" s="54">
        <f t="shared" si="22"/>
        <v>0</v>
      </c>
      <c r="AP30" s="56" t="str">
        <f t="shared" si="17"/>
        <v> </v>
      </c>
      <c r="AQ30" s="54">
        <f t="shared" si="25"/>
        <v>0</v>
      </c>
      <c r="AR30" s="54">
        <f t="shared" si="26"/>
        <v>1</v>
      </c>
      <c r="AS30" s="54" t="str">
        <f t="shared" si="27"/>
        <v> </v>
      </c>
      <c r="AT30" s="28"/>
      <c r="AU30" s="28"/>
      <c r="AV30" s="28"/>
      <c r="AW30" s="28"/>
      <c r="AX30" s="28"/>
      <c r="AY30" s="28"/>
      <c r="AZ30" s="1"/>
      <c r="BA30" s="1"/>
      <c r="BB30" s="1"/>
      <c r="BC30" s="1"/>
      <c r="BD30" s="1"/>
    </row>
    <row r="31" spans="1:56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1" t="s">
        <v>15</v>
      </c>
      <c r="R31" s="31"/>
      <c r="S31" s="32"/>
      <c r="T31" s="33">
        <f>AC37/2</f>
        <v>50</v>
      </c>
      <c r="U31" s="11"/>
      <c r="V31" s="34"/>
      <c r="W31" s="34"/>
      <c r="X31" s="28"/>
      <c r="Y31" s="30">
        <f ca="1">INT((RAND())*10)+10</f>
        <v>13</v>
      </c>
      <c r="Z31" s="7" t="s">
        <v>3</v>
      </c>
      <c r="AA31" s="21">
        <f t="shared" si="23"/>
        <v>40</v>
      </c>
      <c r="AB31" s="20">
        <f>Questions!AB31</f>
        <v>17</v>
      </c>
      <c r="AC31" s="20">
        <f t="shared" si="28"/>
        <v>31</v>
      </c>
      <c r="AD31" s="11"/>
      <c r="AE31" s="55">
        <f>$AE$27</f>
        <v>50</v>
      </c>
      <c r="AF31" s="54">
        <f t="shared" si="15"/>
        <v>0</v>
      </c>
      <c r="AG31" s="54">
        <f t="shared" si="18"/>
        <v>22</v>
      </c>
      <c r="AH31" s="56">
        <f aca="true" t="shared" si="29" ref="AH31:AH37">IF(AG31&lt;0.1," ",(((AA31-AC31)/(AG31))*(AA32-AA31)+AA31))</f>
        <v>44.09090909090909</v>
      </c>
      <c r="AI31" s="55"/>
      <c r="AJ31" s="54">
        <f t="shared" si="19"/>
        <v>0</v>
      </c>
      <c r="AK31" s="54">
        <f t="shared" si="20"/>
        <v>0</v>
      </c>
      <c r="AL31" s="56" t="str">
        <f t="shared" si="16"/>
        <v> </v>
      </c>
      <c r="AM31" s="55">
        <f t="shared" si="24"/>
        <v>75</v>
      </c>
      <c r="AN31" s="54">
        <f t="shared" si="21"/>
        <v>0</v>
      </c>
      <c r="AO31" s="54">
        <f t="shared" si="22"/>
        <v>0</v>
      </c>
      <c r="AP31" s="56" t="str">
        <f t="shared" si="17"/>
        <v> </v>
      </c>
      <c r="AQ31" s="54">
        <f t="shared" si="25"/>
        <v>0</v>
      </c>
      <c r="AR31" s="54">
        <f t="shared" si="26"/>
        <v>1</v>
      </c>
      <c r="AS31" s="54" t="str">
        <f t="shared" si="27"/>
        <v> </v>
      </c>
      <c r="AT31" s="28"/>
      <c r="AU31" s="28"/>
      <c r="AV31" s="28"/>
      <c r="AW31" s="28"/>
      <c r="AX31" s="28"/>
      <c r="AY31" s="28"/>
      <c r="AZ31" s="1"/>
      <c r="BA31" s="1"/>
      <c r="BB31" s="1"/>
      <c r="BC31" s="1"/>
      <c r="BD31" s="1"/>
    </row>
    <row r="32" spans="1:56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1" t="s">
        <v>19</v>
      </c>
      <c r="R32" s="31"/>
      <c r="S32" s="32"/>
      <c r="T32" s="35">
        <f>AH38</f>
        <v>44</v>
      </c>
      <c r="U32" s="11"/>
      <c r="V32" s="34"/>
      <c r="W32" s="34"/>
      <c r="X32" s="28"/>
      <c r="Y32" s="30">
        <f ca="1">INT((RAND())*8)+15</f>
        <v>22</v>
      </c>
      <c r="Z32" s="7" t="s">
        <v>4</v>
      </c>
      <c r="AA32" s="21">
        <f t="shared" si="23"/>
        <v>50</v>
      </c>
      <c r="AB32" s="20">
        <f>Questions!AB32</f>
        <v>22</v>
      </c>
      <c r="AC32" s="20">
        <f t="shared" si="28"/>
        <v>53</v>
      </c>
      <c r="AD32" s="11"/>
      <c r="AE32" s="55"/>
      <c r="AF32" s="54">
        <f t="shared" si="15"/>
        <v>1</v>
      </c>
      <c r="AG32" s="54">
        <f t="shared" si="18"/>
        <v>0</v>
      </c>
      <c r="AH32" s="54" t="str">
        <f t="shared" si="29"/>
        <v> </v>
      </c>
      <c r="AI32" s="55"/>
      <c r="AJ32" s="54">
        <f t="shared" si="19"/>
        <v>0</v>
      </c>
      <c r="AK32" s="54">
        <f t="shared" si="20"/>
        <v>0</v>
      </c>
      <c r="AL32" s="56" t="str">
        <f t="shared" si="16"/>
        <v> </v>
      </c>
      <c r="AM32" s="55">
        <f t="shared" si="24"/>
        <v>75</v>
      </c>
      <c r="AN32" s="54">
        <f t="shared" si="21"/>
        <v>0</v>
      </c>
      <c r="AO32" s="54">
        <f t="shared" si="22"/>
        <v>0</v>
      </c>
      <c r="AP32" s="56" t="str">
        <f t="shared" si="17"/>
        <v> </v>
      </c>
      <c r="AQ32" s="54">
        <f t="shared" si="25"/>
        <v>1</v>
      </c>
      <c r="AR32" s="54">
        <f t="shared" si="26"/>
        <v>1</v>
      </c>
      <c r="AS32" s="54">
        <f t="shared" si="27"/>
        <v>46.4</v>
      </c>
      <c r="AT32" s="28"/>
      <c r="AU32" s="28"/>
      <c r="AV32" s="28"/>
      <c r="AW32" s="28"/>
      <c r="AX32" s="28"/>
      <c r="AY32" s="28"/>
      <c r="AZ32" s="1"/>
      <c r="BA32" s="1"/>
      <c r="BB32" s="1"/>
      <c r="BC32" s="1"/>
      <c r="BD32" s="1"/>
    </row>
    <row r="33" spans="1:56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>
        <f>Y39-Y38</f>
        <v>0</v>
      </c>
      <c r="Z33" s="7" t="s">
        <v>5</v>
      </c>
      <c r="AA33" s="21">
        <f t="shared" si="23"/>
        <v>60</v>
      </c>
      <c r="AB33" s="20">
        <f>Questions!AB33</f>
        <v>20</v>
      </c>
      <c r="AC33" s="20">
        <f t="shared" si="28"/>
        <v>73</v>
      </c>
      <c r="AD33" s="11"/>
      <c r="AE33" s="55"/>
      <c r="AF33" s="54">
        <f t="shared" si="15"/>
        <v>0</v>
      </c>
      <c r="AG33" s="54">
        <f t="shared" si="18"/>
        <v>0</v>
      </c>
      <c r="AH33" s="54" t="str">
        <f t="shared" si="29"/>
        <v> </v>
      </c>
      <c r="AI33" s="55"/>
      <c r="AJ33" s="54">
        <f t="shared" si="19"/>
        <v>0</v>
      </c>
      <c r="AK33" s="54">
        <f t="shared" si="20"/>
        <v>0</v>
      </c>
      <c r="AL33" s="56" t="str">
        <f>IF(AK33&lt;0.1," ",IF(AI$27=AC32,AA32,(((AI$27-AC34)/(AB35))*($AA$28)+$AA34)))</f>
        <v> </v>
      </c>
      <c r="AM33" s="55">
        <f t="shared" si="24"/>
        <v>75</v>
      </c>
      <c r="AN33" s="54">
        <f t="shared" si="21"/>
        <v>0</v>
      </c>
      <c r="AO33" s="54">
        <f t="shared" si="22"/>
        <v>7</v>
      </c>
      <c r="AP33" s="56">
        <f>IF(AO33&lt;0.1," ",IF(AM$27=AC33,AA33,(((AM$27-$AC33)/($AB34))*($AA$28)+$AA33)))</f>
        <v>62.857142857142854</v>
      </c>
      <c r="AQ33" s="54">
        <f t="shared" si="25"/>
        <v>1</v>
      </c>
      <c r="AR33" s="54">
        <f t="shared" si="26"/>
        <v>0</v>
      </c>
      <c r="AS33" s="54" t="str">
        <f t="shared" si="27"/>
        <v> </v>
      </c>
      <c r="AT33" s="28"/>
      <c r="AU33" s="28"/>
      <c r="AV33" s="28"/>
      <c r="AW33" s="28"/>
      <c r="AX33" s="28"/>
      <c r="AY33" s="28"/>
      <c r="AZ33" s="1"/>
      <c r="BA33" s="1"/>
      <c r="BB33" s="1"/>
      <c r="BC33" s="1"/>
      <c r="BD33" s="1"/>
    </row>
    <row r="34" spans="1:56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 t="s">
        <v>14</v>
      </c>
      <c r="R34" s="28"/>
      <c r="S34" s="28"/>
      <c r="T34" s="28"/>
      <c r="U34" s="28"/>
      <c r="V34" s="28"/>
      <c r="W34" s="29"/>
      <c r="X34" s="28"/>
      <c r="Y34" s="30">
        <f ca="1">INT((RAND())*6)+6</f>
        <v>9</v>
      </c>
      <c r="Z34" s="7" t="s">
        <v>6</v>
      </c>
      <c r="AA34" s="21">
        <f t="shared" si="23"/>
        <v>70</v>
      </c>
      <c r="AB34" s="20">
        <f>Questions!AB34</f>
        <v>7</v>
      </c>
      <c r="AC34" s="20">
        <f t="shared" si="28"/>
        <v>80</v>
      </c>
      <c r="AD34" s="11"/>
      <c r="AE34" s="55"/>
      <c r="AF34" s="54">
        <f t="shared" si="15"/>
        <v>0</v>
      </c>
      <c r="AG34" s="54">
        <f t="shared" si="18"/>
        <v>0</v>
      </c>
      <c r="AH34" s="54" t="str">
        <f t="shared" si="29"/>
        <v> </v>
      </c>
      <c r="AI34" s="55"/>
      <c r="AJ34" s="54">
        <f t="shared" si="19"/>
        <v>0</v>
      </c>
      <c r="AK34" s="54">
        <f t="shared" si="20"/>
        <v>0</v>
      </c>
      <c r="AL34" s="56" t="str">
        <f t="shared" si="16"/>
        <v> </v>
      </c>
      <c r="AM34" s="55">
        <f t="shared" si="24"/>
        <v>75</v>
      </c>
      <c r="AN34" s="54">
        <f>IF($AC34&lt;$AM$27+1,0,IF($AC34&gt;$AM$27+11,0,1))</f>
        <v>1</v>
      </c>
      <c r="AO34" s="54">
        <f t="shared" si="22"/>
        <v>0</v>
      </c>
      <c r="AP34" s="56" t="str">
        <f>IF(AO34&lt;0.1," ",IF(AM$27=AC34,AA34,(((AM$27-$AC34)/($AB35))*($AA$28)+$AA34)))</f>
        <v> </v>
      </c>
      <c r="AQ34" s="54">
        <f t="shared" si="25"/>
        <v>1</v>
      </c>
      <c r="AR34" s="54">
        <f t="shared" si="26"/>
        <v>0</v>
      </c>
      <c r="AS34" s="54" t="str">
        <f t="shared" si="27"/>
        <v> </v>
      </c>
      <c r="AT34" s="28"/>
      <c r="AU34" s="28"/>
      <c r="AV34" s="28"/>
      <c r="AW34" s="28"/>
      <c r="AX34" s="28"/>
      <c r="AY34" s="28"/>
      <c r="AZ34" s="1"/>
      <c r="BA34" s="1"/>
      <c r="BB34" s="1"/>
      <c r="BC34" s="1"/>
      <c r="BD34" s="1"/>
    </row>
    <row r="35" spans="1:56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1" t="s">
        <v>17</v>
      </c>
      <c r="R35" s="31"/>
      <c r="S35" s="35">
        <f>AM27</f>
        <v>75</v>
      </c>
      <c r="T35" s="11"/>
      <c r="U35" s="31" t="s">
        <v>23</v>
      </c>
      <c r="V35" s="36"/>
      <c r="W35" s="35">
        <f>AP38</f>
        <v>63</v>
      </c>
      <c r="X35" s="11"/>
      <c r="Y35" s="30">
        <f ca="1">INT((RAND())*3)+Y36+1</f>
        <v>10</v>
      </c>
      <c r="Z35" s="7" t="s">
        <v>7</v>
      </c>
      <c r="AA35" s="21">
        <f t="shared" si="23"/>
        <v>80</v>
      </c>
      <c r="AB35" s="20">
        <f>Questions!AB35</f>
        <v>10</v>
      </c>
      <c r="AC35" s="20">
        <f t="shared" si="28"/>
        <v>90</v>
      </c>
      <c r="AD35" s="11"/>
      <c r="AE35" s="55"/>
      <c r="AF35" s="54">
        <f t="shared" si="15"/>
        <v>0</v>
      </c>
      <c r="AG35" s="54">
        <f t="shared" si="18"/>
        <v>0</v>
      </c>
      <c r="AH35" s="54" t="str">
        <f t="shared" si="29"/>
        <v> </v>
      </c>
      <c r="AI35" s="55"/>
      <c r="AJ35" s="54">
        <f t="shared" si="19"/>
        <v>0</v>
      </c>
      <c r="AK35" s="54">
        <f t="shared" si="20"/>
        <v>0</v>
      </c>
      <c r="AL35" s="56" t="str">
        <f t="shared" si="16"/>
        <v> </v>
      </c>
      <c r="AM35" s="55">
        <f t="shared" si="24"/>
        <v>75</v>
      </c>
      <c r="AN35" s="54">
        <f t="shared" si="21"/>
        <v>0</v>
      </c>
      <c r="AO35" s="54">
        <f>IF(AN36=0,0,IF(AO34=0,$AB36,0))</f>
        <v>0</v>
      </c>
      <c r="AP35" s="56" t="str">
        <f>IF(AO35&lt;0.1," ",IF(AM$27=AC35,AA35,(((AM$27-$AC35)/($AB36))*($AA$28)+$AA35)))</f>
        <v> </v>
      </c>
      <c r="AQ35" s="54">
        <f t="shared" si="25"/>
        <v>1</v>
      </c>
      <c r="AR35" s="54">
        <f t="shared" si="26"/>
        <v>0</v>
      </c>
      <c r="AS35" s="54" t="str">
        <f t="shared" si="27"/>
        <v> </v>
      </c>
      <c r="AT35" s="28"/>
      <c r="AU35" s="28"/>
      <c r="AV35" s="28"/>
      <c r="AW35" s="28"/>
      <c r="AX35" s="28"/>
      <c r="AY35" s="28"/>
      <c r="AZ35" s="1"/>
      <c r="BA35" s="1"/>
      <c r="BB35" s="1"/>
      <c r="BC35" s="1"/>
      <c r="BD35" s="1"/>
    </row>
    <row r="36" spans="1:56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1" t="s">
        <v>18</v>
      </c>
      <c r="R36" s="31"/>
      <c r="S36" s="35">
        <f>AI27</f>
        <v>25</v>
      </c>
      <c r="T36" s="11"/>
      <c r="U36" s="31" t="s">
        <v>23</v>
      </c>
      <c r="V36" s="36"/>
      <c r="W36" s="35">
        <f>AL38</f>
        <v>36</v>
      </c>
      <c r="X36" s="11"/>
      <c r="Y36" s="30">
        <f ca="1">INT((RAND())*4)+5</f>
        <v>8</v>
      </c>
      <c r="Z36" s="7" t="s">
        <v>8</v>
      </c>
      <c r="AA36" s="21">
        <f t="shared" si="23"/>
        <v>90</v>
      </c>
      <c r="AB36" s="20">
        <f>Questions!AB36</f>
        <v>7</v>
      </c>
      <c r="AC36" s="20">
        <f t="shared" si="28"/>
        <v>97</v>
      </c>
      <c r="AD36" s="11"/>
      <c r="AE36" s="55"/>
      <c r="AF36" s="54">
        <f t="shared" si="15"/>
        <v>0</v>
      </c>
      <c r="AG36" s="54">
        <f t="shared" si="18"/>
        <v>0</v>
      </c>
      <c r="AH36" s="54" t="str">
        <f t="shared" si="29"/>
        <v> </v>
      </c>
      <c r="AI36" s="55"/>
      <c r="AJ36" s="54">
        <f t="shared" si="19"/>
        <v>0</v>
      </c>
      <c r="AK36" s="54">
        <f t="shared" si="20"/>
        <v>0</v>
      </c>
      <c r="AL36" s="56" t="str">
        <f t="shared" si="16"/>
        <v> </v>
      </c>
      <c r="AM36" s="55"/>
      <c r="AN36" s="54">
        <f t="shared" si="21"/>
        <v>0</v>
      </c>
      <c r="AO36" s="54">
        <f t="shared" si="22"/>
        <v>0</v>
      </c>
      <c r="AP36" s="56" t="str">
        <f>IF(AO36&lt;0.1," ",IF(AM$27=AC36,AA36,(((AM$27-$AC36)/($AB37))*($AA$28)+$AA36)))</f>
        <v> </v>
      </c>
      <c r="AQ36" s="54">
        <f t="shared" si="25"/>
        <v>1</v>
      </c>
      <c r="AR36" s="54">
        <f t="shared" si="26"/>
        <v>0</v>
      </c>
      <c r="AS36" s="54" t="str">
        <f t="shared" si="27"/>
        <v> </v>
      </c>
      <c r="AT36" s="28"/>
      <c r="AU36" s="28"/>
      <c r="AV36" s="28"/>
      <c r="AW36" s="28"/>
      <c r="AX36" s="28"/>
      <c r="AY36" s="28"/>
      <c r="AZ36" s="1"/>
      <c r="BA36" s="1"/>
      <c r="BB36" s="1"/>
      <c r="BC36" s="1"/>
      <c r="BD36" s="1"/>
    </row>
    <row r="37" spans="1:56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2" t="s">
        <v>21</v>
      </c>
      <c r="R37" s="35">
        <f>W35-W36</f>
        <v>27</v>
      </c>
      <c r="S37" s="11"/>
      <c r="T37" s="36"/>
      <c r="U37" s="36"/>
      <c r="V37" s="36"/>
      <c r="W37" s="36"/>
      <c r="X37" s="37"/>
      <c r="Y37" s="30">
        <f ca="1">INT((RAND())*3)+1</f>
        <v>3</v>
      </c>
      <c r="Z37" s="7" t="s">
        <v>9</v>
      </c>
      <c r="AA37" s="21">
        <f t="shared" si="23"/>
        <v>100</v>
      </c>
      <c r="AB37" s="20">
        <f>Questions!AB37</f>
        <v>3</v>
      </c>
      <c r="AC37" s="20">
        <f t="shared" si="28"/>
        <v>100</v>
      </c>
      <c r="AD37" s="11"/>
      <c r="AE37" s="55"/>
      <c r="AF37" s="54">
        <f t="shared" si="15"/>
        <v>0</v>
      </c>
      <c r="AG37" s="54">
        <f t="shared" si="18"/>
        <v>0</v>
      </c>
      <c r="AH37" s="54" t="str">
        <f t="shared" si="29"/>
        <v> </v>
      </c>
      <c r="AI37" s="55"/>
      <c r="AJ37" s="54">
        <f t="shared" si="19"/>
        <v>0</v>
      </c>
      <c r="AK37" s="54">
        <f t="shared" si="20"/>
        <v>0</v>
      </c>
      <c r="AL37" s="56" t="str">
        <f t="shared" si="16"/>
        <v> </v>
      </c>
      <c r="AM37" s="55"/>
      <c r="AN37" s="54">
        <f t="shared" si="21"/>
        <v>0</v>
      </c>
      <c r="AO37" s="54">
        <f t="shared" si="22"/>
        <v>0</v>
      </c>
      <c r="AP37" s="56" t="str">
        <f>IF(AO37&lt;0.1," ",IF(AM$27=AC37,AA37,(((AM$27-$AC37)/($AB38))*($AA$28)+$AA37)))</f>
        <v> </v>
      </c>
      <c r="AQ37" s="54">
        <f t="shared" si="25"/>
        <v>1</v>
      </c>
      <c r="AR37" s="54">
        <f t="shared" si="26"/>
        <v>0</v>
      </c>
      <c r="AS37" s="54" t="str">
        <f t="shared" si="27"/>
        <v> </v>
      </c>
      <c r="AT37" s="28"/>
      <c r="AU37" s="28"/>
      <c r="AV37" s="28"/>
      <c r="AW37" s="28"/>
      <c r="AX37" s="28"/>
      <c r="AY37" s="28"/>
      <c r="AZ37" s="1"/>
      <c r="BA37" s="1"/>
      <c r="BB37" s="1"/>
      <c r="BC37" s="1"/>
      <c r="BD37" s="1"/>
    </row>
    <row r="38" spans="1:56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5"/>
      <c r="AA38" s="5"/>
      <c r="AB38" s="5"/>
      <c r="AC38" s="5"/>
      <c r="AD38" s="5"/>
      <c r="AE38" s="54"/>
      <c r="AF38" s="54"/>
      <c r="AG38" s="54"/>
      <c r="AH38" s="56">
        <f>ROUND(SUM(AH27:AH37),0)</f>
        <v>44</v>
      </c>
      <c r="AI38" s="54"/>
      <c r="AJ38" s="54"/>
      <c r="AK38" s="54"/>
      <c r="AL38" s="56">
        <f>ROUND(SUM(AL27:AL37),0)</f>
        <v>36</v>
      </c>
      <c r="AM38" s="54"/>
      <c r="AN38" s="54"/>
      <c r="AO38" s="54"/>
      <c r="AP38" s="56">
        <f>ROUND(SUM(AP27:AP37),0)</f>
        <v>63</v>
      </c>
      <c r="AQ38" s="54"/>
      <c r="AR38" s="54"/>
      <c r="AS38" s="54">
        <f>ROUND(SUM(AS28:AS37),0)</f>
        <v>46</v>
      </c>
      <c r="AT38" s="28"/>
      <c r="AU38" s="28"/>
      <c r="AV38" s="28"/>
      <c r="AW38" s="28"/>
      <c r="AX38" s="28"/>
      <c r="AY38" s="28"/>
      <c r="AZ38" s="1"/>
      <c r="BA38" s="1"/>
      <c r="BB38" s="1"/>
      <c r="BC38" s="1"/>
      <c r="BD38" s="1"/>
    </row>
    <row r="39" spans="1:56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 t="s">
        <v>31</v>
      </c>
      <c r="R39" s="28"/>
      <c r="S39" s="28"/>
      <c r="T39" s="28"/>
      <c r="U39" s="28"/>
      <c r="V39" s="28"/>
      <c r="W39" s="28"/>
      <c r="X39" s="28"/>
      <c r="Y39" s="28"/>
      <c r="Z39" s="5"/>
      <c r="AA39" s="5"/>
      <c r="AB39" s="5"/>
      <c r="AC39" s="5"/>
      <c r="AD39" s="5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28"/>
      <c r="AU39" s="28"/>
      <c r="AV39" s="28"/>
      <c r="AW39" s="28"/>
      <c r="AX39" s="28"/>
      <c r="AY39" s="28"/>
      <c r="AZ39" s="1"/>
      <c r="BA39" s="1"/>
      <c r="BB39" s="1"/>
      <c r="BC39" s="1"/>
      <c r="BD39" s="1"/>
    </row>
    <row r="40" spans="1:56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8"/>
      <c r="R40" s="28">
        <f>Questions!R40</f>
        <v>47</v>
      </c>
      <c r="S40" s="5">
        <f ca="1">INT((RAND())*60)+10</f>
        <v>10</v>
      </c>
      <c r="T40" s="28"/>
      <c r="U40" s="28"/>
      <c r="V40" s="28"/>
      <c r="W40" s="28"/>
      <c r="X40" s="28"/>
      <c r="Y40" s="28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28"/>
      <c r="AU40" s="28"/>
      <c r="AV40" s="28"/>
      <c r="AW40" s="28"/>
      <c r="AX40" s="28"/>
      <c r="AY40" s="28"/>
      <c r="AZ40" s="1"/>
      <c r="BA40" s="1"/>
      <c r="BB40" s="1"/>
      <c r="BC40" s="1"/>
      <c r="BD40" s="1"/>
    </row>
    <row r="41" spans="1:5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4"/>
      <c r="R41" s="33">
        <f>AC37-AS38</f>
        <v>54</v>
      </c>
      <c r="S41" s="11"/>
      <c r="T41" s="34"/>
      <c r="U41" s="34"/>
      <c r="V41" s="34"/>
      <c r="W41" s="34"/>
      <c r="X41" s="28"/>
      <c r="Y41" s="28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28"/>
      <c r="AU41" s="28"/>
      <c r="AV41" s="28"/>
      <c r="AW41" s="28"/>
      <c r="AX41" s="28"/>
      <c r="AY41" s="28"/>
      <c r="AZ41" s="1"/>
      <c r="BA41" s="1"/>
      <c r="BB41" s="1"/>
      <c r="BC41" s="1"/>
      <c r="BD41" s="1"/>
    </row>
    <row r="42" spans="1:56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4"/>
      <c r="R42" s="34"/>
      <c r="S42" s="34"/>
      <c r="T42" s="34"/>
      <c r="U42" s="34"/>
      <c r="V42" s="34"/>
      <c r="W42" s="34"/>
      <c r="X42" s="28"/>
      <c r="Y42" s="28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28"/>
      <c r="AU42" s="28"/>
      <c r="AV42" s="28"/>
      <c r="AW42" s="28"/>
      <c r="AX42" s="28"/>
      <c r="AY42" s="28"/>
      <c r="AZ42" s="1"/>
      <c r="BA42" s="1"/>
      <c r="BB42" s="1"/>
      <c r="BC42" s="1"/>
      <c r="BD42" s="1"/>
    </row>
    <row r="43" spans="1:56" ht="12.75">
      <c r="A43" s="28"/>
      <c r="B43" s="28"/>
      <c r="C43" s="28"/>
      <c r="D43" s="28"/>
      <c r="E43" s="39" t="str">
        <f>Z26</f>
        <v>Score in a Maths Test</v>
      </c>
      <c r="F43" s="40"/>
      <c r="G43" s="40"/>
      <c r="H43" s="40"/>
      <c r="I43" s="40"/>
      <c r="J43" s="28"/>
      <c r="K43" s="28"/>
      <c r="L43" s="28"/>
      <c r="M43" s="28"/>
      <c r="N43" s="28"/>
      <c r="O43" s="28"/>
      <c r="P43" s="28"/>
      <c r="Q43" s="34"/>
      <c r="R43" s="34"/>
      <c r="S43" s="34"/>
      <c r="T43" s="29"/>
      <c r="U43" s="29"/>
      <c r="V43" s="34"/>
      <c r="W43" s="34"/>
      <c r="X43" s="28"/>
      <c r="Y43" s="28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28"/>
      <c r="AU43" s="28"/>
      <c r="AV43" s="28"/>
      <c r="AW43" s="28"/>
      <c r="AX43" s="28"/>
      <c r="AY43" s="28"/>
      <c r="AZ43" s="1"/>
      <c r="BA43" s="1"/>
      <c r="BB43" s="1"/>
      <c r="BC43" s="1"/>
      <c r="BD43" s="1"/>
    </row>
    <row r="44" spans="1:56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28"/>
      <c r="AU44" s="28"/>
      <c r="AV44" s="28"/>
      <c r="AW44" s="28"/>
      <c r="AX44" s="28"/>
      <c r="AY44" s="28"/>
      <c r="AZ44" s="1"/>
      <c r="BA44" s="1"/>
      <c r="BB44" s="1"/>
      <c r="BC44" s="1"/>
      <c r="BD44" s="1"/>
    </row>
    <row r="45" spans="1:56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"/>
      <c r="BA45" s="1"/>
      <c r="BB45" s="1"/>
      <c r="BC45" s="1"/>
      <c r="BD45" s="1"/>
    </row>
    <row r="46" spans="1:5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"/>
      <c r="BA46" s="1"/>
      <c r="BB46" s="1"/>
      <c r="BC46" s="1"/>
      <c r="BD46" s="1"/>
    </row>
    <row r="47" spans="1:56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"/>
      <c r="BA47" s="1"/>
      <c r="BB47" s="1"/>
      <c r="BC47" s="1"/>
      <c r="BD47" s="1"/>
    </row>
    <row r="48" spans="1:56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"/>
      <c r="BA48" s="1"/>
      <c r="BB48" s="1"/>
      <c r="BC48" s="1"/>
      <c r="BD48" s="1"/>
    </row>
    <row r="49" spans="1:56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"/>
      <c r="BA49" s="1"/>
      <c r="BB49" s="1"/>
      <c r="BC49" s="1"/>
      <c r="BD49" s="1"/>
    </row>
    <row r="50" spans="1:56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"/>
      <c r="BA50" s="1"/>
      <c r="BB50" s="1"/>
      <c r="BC50" s="1"/>
      <c r="BD50" s="1"/>
    </row>
    <row r="51" spans="1:56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"/>
      <c r="BA51" s="1"/>
      <c r="BB51" s="1"/>
      <c r="BC51" s="1"/>
      <c r="BD51" s="1"/>
    </row>
    <row r="52" spans="1:56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"/>
      <c r="BA52" s="1"/>
      <c r="BB52" s="1"/>
      <c r="BC52" s="1"/>
      <c r="BD52" s="1"/>
    </row>
    <row r="53" spans="1:56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"/>
      <c r="BA53" s="1"/>
      <c r="BB53" s="1"/>
      <c r="BC53" s="1"/>
      <c r="BD53" s="1"/>
    </row>
    <row r="54" spans="1:56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"/>
      <c r="BA54" s="1"/>
      <c r="BB54" s="1"/>
      <c r="BC54" s="1"/>
      <c r="BD54" s="1"/>
    </row>
    <row r="55" spans="1:56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1"/>
      <c r="BA55" s="1"/>
      <c r="BB55" s="1"/>
      <c r="BC55" s="1"/>
      <c r="BD55" s="1"/>
    </row>
    <row r="56" spans="1:56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1"/>
      <c r="BA56" s="1"/>
      <c r="BB56" s="1"/>
      <c r="BC56" s="1"/>
      <c r="BD56" s="1"/>
    </row>
    <row r="57" spans="1:56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"/>
      <c r="BA57" s="1"/>
      <c r="BB57" s="1"/>
      <c r="BC57" s="1"/>
      <c r="BD57" s="1"/>
    </row>
    <row r="58" spans="1:56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"/>
      <c r="BA58" s="1"/>
      <c r="BB58" s="1"/>
      <c r="BC58" s="1"/>
      <c r="BD58" s="1"/>
    </row>
    <row r="59" spans="1:56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"/>
      <c r="BA59" s="1"/>
      <c r="BB59" s="1"/>
      <c r="BC59" s="1"/>
      <c r="BD59" s="1"/>
    </row>
    <row r="60" spans="1:56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"/>
      <c r="BA60" s="1"/>
      <c r="BB60" s="1"/>
      <c r="BC60" s="1"/>
      <c r="BD60" s="1"/>
    </row>
    <row r="61" spans="1:56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"/>
      <c r="BA61" s="1"/>
      <c r="BB61" s="1"/>
      <c r="BC61" s="1"/>
      <c r="BD61" s="1"/>
    </row>
    <row r="62" spans="1:56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"/>
      <c r="BA62" s="1"/>
      <c r="BB62" s="1"/>
      <c r="BC62" s="1"/>
      <c r="BD62" s="1"/>
    </row>
    <row r="63" spans="1:56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</sheetData>
  <sheetProtection password="DC3F" sheet="1"/>
  <mergeCells count="2">
    <mergeCell ref="Q1:X5"/>
    <mergeCell ref="Q23:X27"/>
  </mergeCells>
  <printOptions horizontalCentered="1"/>
  <pageMargins left="0.2755905511811024" right="0.11811023622047245" top="0.11811023622047245" bottom="0.11811023622047245" header="0.15748031496062992" footer="0.11811023622047245"/>
  <pageSetup orientation="landscape" paperSize="9" scale="80" r:id="rId2"/>
  <colBreaks count="1" manualBreakCount="1">
    <brk id="32" max="450" man="1"/>
  </colBreaks>
  <ignoredErrors>
    <ignoredError sqref="AC28:AC37 AC6:AC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d.john</dc:creator>
  <cp:keywords/>
  <dc:description/>
  <cp:lastModifiedBy>d.john</cp:lastModifiedBy>
  <cp:lastPrinted>2012-06-09T16:18:57Z</cp:lastPrinted>
  <dcterms:created xsi:type="dcterms:W3CDTF">2012-06-09T14:47:17Z</dcterms:created>
  <dcterms:modified xsi:type="dcterms:W3CDTF">2012-06-11T18:02:57Z</dcterms:modified>
  <cp:category/>
  <cp:version/>
  <cp:contentType/>
  <cp:contentStatus/>
</cp:coreProperties>
</file>