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7575" activeTab="0"/>
  </bookViews>
  <sheets>
    <sheet name="Questions" sheetId="1" r:id="rId1"/>
    <sheet name="Sheet1" sheetId="2" r:id="rId2"/>
  </sheets>
  <externalReferences>
    <externalReference r:id="rId5"/>
  </externalReferences>
  <definedNames>
    <definedName name="_xlnm.Print_Area" localSheetId="0">'Questions'!$A$1:$R$80</definedName>
  </definedNames>
  <calcPr fullCalcOnLoad="1"/>
</workbook>
</file>

<file path=xl/comments2.xml><?xml version="1.0" encoding="utf-8"?>
<comments xmlns="http://schemas.openxmlformats.org/spreadsheetml/2006/main">
  <authors>
    <author>Derek</author>
  </authors>
  <commentList>
    <comment ref="D35" authorId="0">
      <text>
        <r>
          <rPr>
            <b/>
            <sz val="9"/>
            <rFont val="Tahoma"/>
            <family val="2"/>
          </rPr>
          <t>First surd</t>
        </r>
      </text>
    </comment>
    <comment ref="E35" authorId="0">
      <text>
        <r>
          <rPr>
            <b/>
            <sz val="9"/>
            <rFont val="Tahoma"/>
            <family val="2"/>
          </rPr>
          <t>Second surd</t>
        </r>
      </text>
    </comment>
    <comment ref="G33" authorId="0">
      <text>
        <r>
          <rPr>
            <b/>
            <sz val="9"/>
            <rFont val="Tahoma"/>
            <family val="2"/>
          </rPr>
          <t>(1)+ or (2) - random nimber</t>
        </r>
      </text>
    </comment>
    <comment ref="G36" authorId="0">
      <text>
        <r>
          <rPr>
            <b/>
            <sz val="9"/>
            <rFont val="Tahoma"/>
            <family val="2"/>
          </rPr>
          <t>+ or - random nimber</t>
        </r>
      </text>
    </comment>
    <comment ref="G39" authorId="0">
      <text>
        <r>
          <rPr>
            <b/>
            <sz val="9"/>
            <rFont val="Tahoma"/>
            <family val="2"/>
          </rPr>
          <t>+ or - random nimber</t>
        </r>
      </text>
    </comment>
    <comment ref="G42" authorId="0">
      <text>
        <r>
          <rPr>
            <b/>
            <sz val="9"/>
            <rFont val="Tahoma"/>
            <family val="2"/>
          </rPr>
          <t>+ or - random nimber</t>
        </r>
      </text>
    </comment>
    <comment ref="G45" authorId="0">
      <text>
        <r>
          <rPr>
            <b/>
            <sz val="9"/>
            <rFont val="Tahoma"/>
            <family val="2"/>
          </rPr>
          <t>+ or - random nimber</t>
        </r>
      </text>
    </comment>
    <comment ref="G48" authorId="0">
      <text>
        <r>
          <rPr>
            <b/>
            <sz val="9"/>
            <rFont val="Tahoma"/>
            <family val="2"/>
          </rPr>
          <t>+ or - random nimber</t>
        </r>
      </text>
    </comment>
    <comment ref="G82" authorId="0">
      <text>
        <r>
          <rPr>
            <b/>
            <sz val="9"/>
            <rFont val="Tahoma"/>
            <family val="2"/>
          </rPr>
          <t>(1)+ or (2) - random nimber</t>
        </r>
      </text>
    </comment>
    <comment ref="D84" authorId="0">
      <text>
        <r>
          <rPr>
            <b/>
            <sz val="9"/>
            <rFont val="Tahoma"/>
            <family val="2"/>
          </rPr>
          <t>First surd</t>
        </r>
      </text>
    </comment>
    <comment ref="E84" authorId="0">
      <text>
        <r>
          <rPr>
            <b/>
            <sz val="9"/>
            <rFont val="Tahoma"/>
            <family val="2"/>
          </rPr>
          <t>Second surd</t>
        </r>
      </text>
    </comment>
    <comment ref="G85" authorId="0">
      <text>
        <r>
          <rPr>
            <b/>
            <sz val="9"/>
            <rFont val="Tahoma"/>
            <family val="2"/>
          </rPr>
          <t>+ or - random nimber</t>
        </r>
      </text>
    </comment>
    <comment ref="G88" authorId="0">
      <text>
        <r>
          <rPr>
            <b/>
            <sz val="9"/>
            <rFont val="Tahoma"/>
            <family val="2"/>
          </rPr>
          <t>+ or - random nimber</t>
        </r>
      </text>
    </comment>
    <comment ref="G94" authorId="0">
      <text>
        <r>
          <rPr>
            <b/>
            <sz val="9"/>
            <rFont val="Tahoma"/>
            <family val="2"/>
          </rPr>
          <t>+ or - random nimber</t>
        </r>
      </text>
    </comment>
    <comment ref="G97" authorId="0">
      <text>
        <r>
          <rPr>
            <b/>
            <sz val="9"/>
            <rFont val="Tahoma"/>
            <family val="2"/>
          </rPr>
          <t>+ or - random nimber</t>
        </r>
      </text>
    </comment>
    <comment ref="G91" authorId="0">
      <text>
        <r>
          <rPr>
            <b/>
            <sz val="9"/>
            <rFont val="Tahoma"/>
            <family val="2"/>
          </rPr>
          <t>+ or - random nimber</t>
        </r>
      </text>
    </comment>
    <comment ref="U3" authorId="0">
      <text>
        <r>
          <rPr>
            <b/>
            <sz val="9"/>
            <rFont val="Tahoma"/>
            <family val="2"/>
          </rPr>
          <t>(1)+ or (2) - random nimber</t>
        </r>
      </text>
    </comment>
    <comment ref="U8" authorId="0">
      <text>
        <r>
          <rPr>
            <b/>
            <sz val="9"/>
            <rFont val="Tahoma"/>
            <family val="2"/>
          </rPr>
          <t>(1)+ or (2) - random nimber</t>
        </r>
      </text>
    </comment>
    <comment ref="U13" authorId="0">
      <text>
        <r>
          <rPr>
            <b/>
            <sz val="9"/>
            <rFont val="Tahoma"/>
            <family val="2"/>
          </rPr>
          <t>(1)+ or (2) - random nimber</t>
        </r>
      </text>
    </comment>
    <comment ref="U18" authorId="0">
      <text>
        <r>
          <rPr>
            <b/>
            <sz val="9"/>
            <rFont val="Tahoma"/>
            <family val="2"/>
          </rPr>
          <t>(1)+ or (2) - random nimber</t>
        </r>
      </text>
    </comment>
    <comment ref="U23" authorId="0">
      <text>
        <r>
          <rPr>
            <b/>
            <sz val="9"/>
            <rFont val="Tahoma"/>
            <family val="2"/>
          </rPr>
          <t>(1)+ or (2) - random nimber</t>
        </r>
      </text>
    </comment>
    <comment ref="U28" authorId="0">
      <text>
        <r>
          <rPr>
            <b/>
            <sz val="9"/>
            <rFont val="Tahoma"/>
            <family val="2"/>
          </rPr>
          <t>(1)+ or (2) - random nimber</t>
        </r>
      </text>
    </comment>
  </commentList>
</comments>
</file>

<file path=xl/sharedStrings.xml><?xml version="1.0" encoding="utf-8"?>
<sst xmlns="http://schemas.openxmlformats.org/spreadsheetml/2006/main" count="271" uniqueCount="72">
  <si>
    <t>Return Number</t>
  </si>
  <si>
    <t>Random Value</t>
  </si>
  <si>
    <t>Original</t>
  </si>
  <si>
    <t>Copy</t>
  </si>
  <si>
    <t>Lookup</t>
  </si>
  <si>
    <r>
      <t xml:space="preserve">Simplify the following and leave in the form </t>
    </r>
    <r>
      <rPr>
        <i/>
        <sz val="14"/>
        <rFont val="Times New Roman"/>
        <family val="1"/>
      </rPr>
      <t>a</t>
    </r>
    <r>
      <rPr>
        <b/>
        <sz val="14"/>
        <rFont val="Times New Roman"/>
        <family val="1"/>
      </rPr>
      <t>√</t>
    </r>
    <r>
      <rPr>
        <i/>
        <sz val="14"/>
        <rFont val="Times New Roman"/>
        <family val="1"/>
      </rPr>
      <t>b</t>
    </r>
  </si>
  <si>
    <r>
      <t xml:space="preserve">Collecting terms: Simplify the following and leave in the form </t>
    </r>
    <r>
      <rPr>
        <i/>
        <sz val="14"/>
        <rFont val="Times New Roman"/>
        <family val="1"/>
      </rPr>
      <t>a</t>
    </r>
    <r>
      <rPr>
        <sz val="14"/>
        <rFont val="Times New Roman"/>
        <family val="1"/>
      </rPr>
      <t>√</t>
    </r>
    <r>
      <rPr>
        <i/>
        <sz val="14"/>
        <rFont val="Times New Roman"/>
        <family val="1"/>
      </rPr>
      <t>b</t>
    </r>
  </si>
  <si>
    <t>Copy to</t>
  </si>
  <si>
    <t>1)</t>
  </si>
  <si>
    <t>3)</t>
  </si>
  <si>
    <t>5)</t>
  </si>
  <si>
    <t>6)</t>
  </si>
  <si>
    <t>4)</t>
  </si>
  <si>
    <t>2)</t>
  </si>
  <si>
    <t>√</t>
  </si>
  <si>
    <t>If the answer is 1√b, then enter 1 in the first cell.</t>
  </si>
  <si>
    <r>
      <t xml:space="preserve">Harder collecting terms: Simplify the following and leave in the form </t>
    </r>
    <r>
      <rPr>
        <i/>
        <sz val="14"/>
        <rFont val="Times New Roman"/>
        <family val="1"/>
      </rPr>
      <t>a</t>
    </r>
    <r>
      <rPr>
        <sz val="14"/>
        <rFont val="Times New Roman"/>
        <family val="1"/>
      </rPr>
      <t>√</t>
    </r>
    <r>
      <rPr>
        <i/>
        <sz val="14"/>
        <rFont val="Times New Roman"/>
        <family val="1"/>
      </rPr>
      <t>b</t>
    </r>
  </si>
  <si>
    <t>=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</si>
  <si>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</si>
  <si>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</si>
  <si>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</si>
  <si>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</si>
  <si>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</si>
  <si>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</si>
  <si>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</si>
  <si>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</si>
  <si>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</si>
  <si>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17)</t>
  </si>
  <si>
    <t>16)</t>
  </si>
  <si>
    <t>18)</t>
  </si>
  <si>
    <t>Q1 - 6 Look up table (in sqrt)</t>
  </si>
  <si>
    <t>Q7 - 12 Look up table (in sqrt)</t>
  </si>
  <si>
    <t>Q 13 - 18 Look up table (in sqrt)</t>
  </si>
  <si>
    <t>Random</t>
  </si>
  <si>
    <t>Multiply and simplify:</t>
  </si>
  <si>
    <t>Q13</t>
  </si>
  <si>
    <t>Q14</t>
  </si>
  <si>
    <t>Q15</t>
  </si>
  <si>
    <t>Q16</t>
  </si>
  <si>
    <t>Q17</t>
  </si>
  <si>
    <t>Q18</t>
  </si>
  <si>
    <t>×</t>
  </si>
  <si>
    <t>19)</t>
  </si>
  <si>
    <t>20)</t>
  </si>
  <si>
    <t>21)</t>
  </si>
  <si>
    <t>22)</t>
  </si>
  <si>
    <t>23)</t>
  </si>
  <si>
    <t>24)</t>
  </si>
  <si>
    <t>Rationalise and simplify:</t>
  </si>
  <si>
    <t>25)</t>
  </si>
  <si>
    <t>Q 19 - 24 Look up table (in sqrt)</t>
  </si>
  <si>
    <t>Q 25 - 30 Look up table (in sqrt)</t>
  </si>
  <si>
    <t>Denominator</t>
  </si>
  <si>
    <t>Numerator</t>
  </si>
  <si>
    <t>Answer</t>
  </si>
  <si>
    <t>26)</t>
  </si>
  <si>
    <t>27)</t>
  </si>
  <si>
    <t>28)</t>
  </si>
  <si>
    <t>29)</t>
  </si>
  <si>
    <t>30)</t>
  </si>
  <si>
    <t>Harder rationalise and simplify:</t>
  </si>
  <si>
    <t>Q 31 - 36 Look up table (in sqrt)</t>
  </si>
  <si>
    <t>Denominator 1</t>
  </si>
  <si>
    <t>Denominator 2</t>
  </si>
  <si>
    <t>Example</t>
  </si>
  <si>
    <t>Example:</t>
  </si>
  <si>
    <t>Rationalise</t>
  </si>
  <si>
    <t>(√</t>
  </si>
  <si>
    <t>)</t>
  </si>
  <si>
    <r>
      <rPr>
        <sz val="14"/>
        <rFont val="Times New Roman"/>
        <family val="1"/>
      </rPr>
      <t>)</t>
    </r>
    <r>
      <rPr>
        <sz val="12"/>
        <rFont val="Times New Roman"/>
        <family val="1"/>
      </rPr>
      <t xml:space="preserve">     =</t>
    </r>
  </si>
  <si>
    <t>enter 1 here if the fraction is simplified</t>
  </si>
  <si>
    <t>Name: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</si>
</sst>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9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2"/>
      <name val="Webdings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9"/>
      <name val="Tahoma"/>
      <family val="2"/>
    </font>
    <font>
      <sz val="14"/>
      <name val="Arial"/>
      <family val="2"/>
    </font>
    <font>
      <sz val="14"/>
      <name val="Calibri"/>
      <family val="2"/>
    </font>
    <font>
      <sz val="10"/>
      <name val="Times New Roman"/>
      <family val="1"/>
    </font>
    <font>
      <u val="single"/>
      <sz val="14"/>
      <name val="Times New Roman"/>
      <family val="1"/>
    </font>
    <font>
      <b/>
      <sz val="18"/>
      <color indexed="62"/>
      <name val="Times New Roman"/>
      <family val="1"/>
    </font>
    <font>
      <sz val="20"/>
      <name val="Arial"/>
      <family val="2"/>
    </font>
    <font>
      <sz val="14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omic Sans MS"/>
      <family val="4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Calibri"/>
      <family val="2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2"/>
      <color indexed="10"/>
      <name val="Webdings"/>
      <family val="1"/>
    </font>
    <font>
      <sz val="12"/>
      <color indexed="10"/>
      <name val="Webdings"/>
      <family val="1"/>
    </font>
    <font>
      <sz val="14"/>
      <color indexed="9"/>
      <name val="Times New Roman"/>
      <family val="1"/>
    </font>
    <font>
      <sz val="14"/>
      <color indexed="10"/>
      <name val="Webdings"/>
      <family val="1"/>
    </font>
    <font>
      <b/>
      <sz val="14"/>
      <color indexed="8"/>
      <name val="Calibri"/>
      <family val="2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20"/>
      <color indexed="8"/>
      <name val="Times New Roman"/>
      <family val="1"/>
    </font>
    <font>
      <b/>
      <sz val="9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omic Sans MS"/>
      <family val="4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theme="0"/>
      <name val="Calibri"/>
      <family val="2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sz val="12"/>
      <color rgb="FFFF0000"/>
      <name val="Webdings"/>
      <family val="1"/>
    </font>
    <font>
      <sz val="12"/>
      <color rgb="FFFF0000"/>
      <name val="Webdings"/>
      <family val="1"/>
    </font>
    <font>
      <sz val="14"/>
      <color theme="0"/>
      <name val="Times New Roman"/>
      <family val="1"/>
    </font>
    <font>
      <sz val="14"/>
      <color rgb="FFFF0000"/>
      <name val="Webdings"/>
      <family val="1"/>
    </font>
    <font>
      <b/>
      <sz val="14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14" fillId="33" borderId="0" xfId="0" applyFont="1" applyFill="1" applyBorder="1" applyAlignment="1" applyProtection="1">
      <alignment horizontal="center"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12" fillId="33" borderId="11" xfId="0" applyFont="1" applyFill="1" applyBorder="1" applyAlignment="1" applyProtection="1">
      <alignment horizontal="center" readingOrder="1"/>
      <protection hidden="1"/>
    </xf>
    <xf numFmtId="0" fontId="10" fillId="33" borderId="10" xfId="0" applyFon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10" fillId="33" borderId="0" xfId="0" applyFont="1" applyFill="1" applyBorder="1" applyAlignment="1" applyProtection="1">
      <alignment/>
      <protection hidden="1"/>
    </xf>
    <xf numFmtId="0" fontId="10" fillId="33" borderId="12" xfId="0" applyFont="1" applyFill="1" applyBorder="1" applyAlignment="1" applyProtection="1">
      <alignment horizontal="center"/>
      <protection hidden="1"/>
    </xf>
    <xf numFmtId="0" fontId="13" fillId="33" borderId="0" xfId="0" applyFont="1" applyFill="1" applyBorder="1" applyAlignment="1" applyProtection="1" quotePrefix="1">
      <alignment horizontal="center"/>
      <protection hidden="1"/>
    </xf>
    <xf numFmtId="0" fontId="6" fillId="33" borderId="12" xfId="0" applyFont="1" applyFill="1" applyBorder="1" applyAlignment="1" applyProtection="1">
      <alignment horizontal="center"/>
      <protection hidden="1"/>
    </xf>
    <xf numFmtId="0" fontId="15" fillId="33" borderId="0" xfId="0" applyFont="1" applyFill="1" applyBorder="1" applyAlignment="1" applyProtection="1">
      <alignment horizontal="right"/>
      <protection hidden="1" locked="0"/>
    </xf>
    <xf numFmtId="0" fontId="15" fillId="33" borderId="0" xfId="0" applyFont="1" applyFill="1" applyBorder="1" applyAlignment="1" applyProtection="1">
      <alignment horizontal="center"/>
      <protection hidden="1" locked="0"/>
    </xf>
    <xf numFmtId="0" fontId="66" fillId="33" borderId="0" xfId="0" applyFont="1" applyFill="1" applyBorder="1" applyAlignment="1" applyProtection="1">
      <alignment/>
      <protection hidden="1" locked="0"/>
    </xf>
    <xf numFmtId="0" fontId="6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"/>
      <protection hidden="1"/>
    </xf>
    <xf numFmtId="0" fontId="4" fillId="33" borderId="13" xfId="0" applyFont="1" applyFill="1" applyBorder="1" applyAlignment="1" applyProtection="1">
      <alignment/>
      <protection hidden="1" locked="0"/>
    </xf>
    <xf numFmtId="0" fontId="9" fillId="33" borderId="14" xfId="0" applyFont="1" applyFill="1" applyBorder="1" applyAlignment="1" applyProtection="1">
      <alignment/>
      <protection hidden="1"/>
    </xf>
    <xf numFmtId="0" fontId="4" fillId="33" borderId="15" xfId="0" applyFont="1" applyFill="1" applyBorder="1" applyAlignment="1" applyProtection="1">
      <alignment horizontal="left"/>
      <protection hidden="1" locked="0"/>
    </xf>
    <xf numFmtId="0" fontId="4" fillId="33" borderId="0" xfId="0" applyFont="1" applyFill="1" applyBorder="1" applyAlignment="1" applyProtection="1">
      <alignment horizontal="left"/>
      <protection hidden="1"/>
    </xf>
    <xf numFmtId="0" fontId="4" fillId="33" borderId="15" xfId="0" applyFont="1" applyFill="1" applyBorder="1" applyAlignment="1" applyProtection="1">
      <alignment/>
      <protection hidden="1" locked="0"/>
    </xf>
    <xf numFmtId="0" fontId="9" fillId="33" borderId="0" xfId="0" applyFont="1" applyFill="1" applyBorder="1" applyAlignment="1" applyProtection="1">
      <alignment horizontal="center"/>
      <protection hidden="1"/>
    </xf>
    <xf numFmtId="0" fontId="9" fillId="33" borderId="0" xfId="0" applyFont="1" applyFill="1" applyBorder="1" applyAlignment="1" applyProtection="1">
      <alignment/>
      <protection hidden="1"/>
    </xf>
    <xf numFmtId="0" fontId="4" fillId="33" borderId="16" xfId="0" applyFont="1" applyFill="1" applyBorder="1" applyAlignment="1" applyProtection="1">
      <alignment horizontal="left"/>
      <protection hidden="1" locked="0"/>
    </xf>
    <xf numFmtId="0" fontId="2" fillId="33" borderId="17" xfId="0" applyFont="1" applyFill="1" applyBorder="1" applyAlignment="1" applyProtection="1">
      <alignment horizontal="center"/>
      <protection hidden="1"/>
    </xf>
    <xf numFmtId="0" fontId="2" fillId="33" borderId="18" xfId="0" applyFont="1" applyFill="1" applyBorder="1" applyAlignment="1" applyProtection="1">
      <alignment horizontal="center"/>
      <protection hidden="1"/>
    </xf>
    <xf numFmtId="0" fontId="9" fillId="33" borderId="17" xfId="0" applyFont="1" applyFill="1" applyBorder="1" applyAlignment="1" applyProtection="1">
      <alignment horizontal="center"/>
      <protection hidden="1"/>
    </xf>
    <xf numFmtId="0" fontId="2" fillId="33" borderId="19" xfId="0" applyFont="1" applyFill="1" applyBorder="1" applyAlignment="1" applyProtection="1">
      <alignment horizontal="center"/>
      <protection hidden="1"/>
    </xf>
    <xf numFmtId="0" fontId="2" fillId="33" borderId="18" xfId="0" applyFont="1" applyFill="1" applyBorder="1" applyAlignment="1" applyProtection="1">
      <alignment horizontal="center"/>
      <protection hidden="1" locked="0"/>
    </xf>
    <xf numFmtId="0" fontId="2" fillId="33" borderId="19" xfId="0" applyFont="1" applyFill="1" applyBorder="1" applyAlignment="1" applyProtection="1">
      <alignment horizontal="center"/>
      <protection hidden="1" locked="0"/>
    </xf>
    <xf numFmtId="0" fontId="2" fillId="33" borderId="0" xfId="0" applyFont="1" applyFill="1" applyAlignment="1">
      <alignment/>
    </xf>
    <xf numFmtId="0" fontId="67" fillId="33" borderId="0" xfId="0" applyFont="1" applyFill="1" applyBorder="1" applyAlignment="1" applyProtection="1">
      <alignment/>
      <protection hidden="1"/>
    </xf>
    <xf numFmtId="0" fontId="67" fillId="33" borderId="0" xfId="0" applyFont="1" applyFill="1" applyBorder="1" applyAlignment="1" applyProtection="1">
      <alignment/>
      <protection hidden="1" locked="0"/>
    </xf>
    <xf numFmtId="0" fontId="68" fillId="33" borderId="0" xfId="0" applyFont="1" applyFill="1" applyBorder="1" applyAlignment="1" applyProtection="1">
      <alignment/>
      <protection hidden="1"/>
    </xf>
    <xf numFmtId="0" fontId="50" fillId="33" borderId="0" xfId="0" applyFont="1" applyFill="1" applyBorder="1" applyAlignment="1" applyProtection="1">
      <alignment/>
      <protection hidden="1"/>
    </xf>
    <xf numFmtId="0" fontId="69" fillId="33" borderId="0" xfId="0" applyFont="1" applyFill="1" applyBorder="1" applyAlignment="1" applyProtection="1">
      <alignment/>
      <protection hidden="1"/>
    </xf>
    <xf numFmtId="0" fontId="67" fillId="33" borderId="0" xfId="0" applyFont="1" applyFill="1" applyBorder="1" applyAlignment="1">
      <alignment/>
    </xf>
    <xf numFmtId="0" fontId="67" fillId="33" borderId="0" xfId="0" applyFont="1" applyFill="1" applyBorder="1" applyAlignment="1" applyProtection="1">
      <alignment horizontal="center"/>
      <protection hidden="1"/>
    </xf>
    <xf numFmtId="0" fontId="69" fillId="33" borderId="0" xfId="0" applyFont="1" applyFill="1" applyBorder="1" applyAlignment="1" applyProtection="1">
      <alignment horizontal="center"/>
      <protection hidden="1"/>
    </xf>
    <xf numFmtId="0" fontId="67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33" borderId="20" xfId="0" applyFont="1" applyFill="1" applyBorder="1" applyAlignment="1" applyProtection="1">
      <alignment horizontal="center"/>
      <protection hidden="1"/>
    </xf>
    <xf numFmtId="0" fontId="2" fillId="33" borderId="20" xfId="0" applyFont="1" applyFill="1" applyBorder="1" applyAlignment="1" applyProtection="1">
      <alignment horizontal="center"/>
      <protection hidden="1"/>
    </xf>
    <xf numFmtId="0" fontId="9" fillId="33" borderId="21" xfId="0" applyFont="1" applyFill="1" applyBorder="1" applyAlignment="1" applyProtection="1">
      <alignment/>
      <protection hidden="1"/>
    </xf>
    <xf numFmtId="0" fontId="9" fillId="33" borderId="22" xfId="0" applyFont="1" applyFill="1" applyBorder="1" applyAlignment="1" applyProtection="1">
      <alignment/>
      <protection hidden="1"/>
    </xf>
    <xf numFmtId="0" fontId="4" fillId="33" borderId="23" xfId="0" applyFont="1" applyFill="1" applyBorder="1" applyAlignment="1" applyProtection="1">
      <alignment horizontal="center"/>
      <protection hidden="1"/>
    </xf>
    <xf numFmtId="0" fontId="67" fillId="33" borderId="0" xfId="0" applyFont="1" applyFill="1" applyAlignment="1">
      <alignment/>
    </xf>
    <xf numFmtId="0" fontId="4" fillId="33" borderId="20" xfId="0" applyFont="1" applyFill="1" applyBorder="1" applyAlignment="1" applyProtection="1">
      <alignment horizontal="center"/>
      <protection hidden="1" locked="0"/>
    </xf>
    <xf numFmtId="0" fontId="4" fillId="33" borderId="23" xfId="0" applyFont="1" applyFill="1" applyBorder="1" applyAlignment="1" applyProtection="1">
      <alignment horizontal="center"/>
      <protection hidden="1" locked="0"/>
    </xf>
    <xf numFmtId="0" fontId="2" fillId="33" borderId="20" xfId="0" applyFont="1" applyFill="1" applyBorder="1" applyAlignment="1" applyProtection="1">
      <alignment horizontal="center"/>
      <protection hidden="1" locked="0"/>
    </xf>
    <xf numFmtId="0" fontId="2" fillId="33" borderId="11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2" fillId="33" borderId="24" xfId="0" applyFon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70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25" xfId="0" applyFont="1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71" fillId="33" borderId="0" xfId="0" applyFont="1" applyFill="1" applyBorder="1" applyAlignment="1" applyProtection="1">
      <alignment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72" fillId="33" borderId="0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73" fillId="33" borderId="25" xfId="0" applyFont="1" applyFill="1" applyBorder="1" applyAlignment="1" applyProtection="1">
      <alignment/>
      <protection hidden="1"/>
    </xf>
    <xf numFmtId="0" fontId="74" fillId="33" borderId="0" xfId="0" applyFont="1" applyFill="1" applyBorder="1" applyAlignment="1" applyProtection="1">
      <alignment/>
      <protection hidden="1"/>
    </xf>
    <xf numFmtId="0" fontId="2" fillId="33" borderId="2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72" fillId="33" borderId="17" xfId="0" applyFont="1" applyFill="1" applyBorder="1" applyAlignment="1" applyProtection="1">
      <alignment/>
      <protection hidden="1"/>
    </xf>
    <xf numFmtId="0" fontId="2" fillId="33" borderId="27" xfId="0" applyFont="1" applyFill="1" applyBorder="1" applyAlignment="1">
      <alignment/>
    </xf>
    <xf numFmtId="0" fontId="0" fillId="33" borderId="24" xfId="0" applyFill="1" applyBorder="1" applyAlignment="1" applyProtection="1">
      <alignment/>
      <protection hidden="1"/>
    </xf>
    <xf numFmtId="0" fontId="0" fillId="33" borderId="25" xfId="0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74" fillId="33" borderId="0" xfId="0" applyFont="1" applyFill="1" applyBorder="1" applyAlignment="1" applyProtection="1">
      <alignment horizontal="left" vertical="center"/>
      <protection hidden="1"/>
    </xf>
    <xf numFmtId="0" fontId="74" fillId="33" borderId="25" xfId="0" applyFont="1" applyFill="1" applyBorder="1" applyAlignment="1" applyProtection="1">
      <alignment horizontal="center" vertical="center"/>
      <protection hidden="1"/>
    </xf>
    <xf numFmtId="0" fontId="75" fillId="33" borderId="0" xfId="0" applyFont="1" applyFill="1" applyBorder="1" applyAlignment="1" applyProtection="1">
      <alignment/>
      <protection hidden="1"/>
    </xf>
    <xf numFmtId="0" fontId="75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0" fontId="72" fillId="33" borderId="25" xfId="0" applyFont="1" applyFill="1" applyBorder="1" applyAlignment="1" applyProtection="1">
      <alignment/>
      <protection hidden="1"/>
    </xf>
    <xf numFmtId="0" fontId="75" fillId="33" borderId="0" xfId="0" applyFont="1" applyFill="1" applyBorder="1" applyAlignment="1" applyProtection="1">
      <alignment horizontal="center" vertical="top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4" fillId="33" borderId="12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4" fillId="33" borderId="25" xfId="0" applyFont="1" applyFill="1" applyBorder="1" applyAlignment="1" applyProtection="1">
      <alignment/>
      <protection hidden="1"/>
    </xf>
    <xf numFmtId="0" fontId="4" fillId="33" borderId="12" xfId="0" applyFont="1" applyFill="1" applyBorder="1" applyAlignment="1" applyProtection="1">
      <alignment horizontal="right"/>
      <protection hidden="1"/>
    </xf>
    <xf numFmtId="0" fontId="74" fillId="33" borderId="25" xfId="0" applyFont="1" applyFill="1" applyBorder="1" applyAlignment="1" applyProtection="1">
      <alignment horizontal="left" vertical="center"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0" fontId="76" fillId="33" borderId="0" xfId="0" applyFont="1" applyFill="1" applyBorder="1" applyAlignment="1" applyProtection="1">
      <alignment/>
      <protection hidden="1"/>
    </xf>
    <xf numFmtId="0" fontId="4" fillId="33" borderId="26" xfId="0" applyFont="1" applyFill="1" applyBorder="1" applyAlignment="1" applyProtection="1">
      <alignment/>
      <protection hidden="1"/>
    </xf>
    <xf numFmtId="0" fontId="4" fillId="33" borderId="17" xfId="0" applyFont="1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/>
      <protection hidden="1"/>
    </xf>
    <xf numFmtId="0" fontId="9" fillId="33" borderId="17" xfId="0" applyFont="1" applyFill="1" applyBorder="1" applyAlignment="1" applyProtection="1">
      <alignment/>
      <protection hidden="1"/>
    </xf>
    <xf numFmtId="0" fontId="4" fillId="33" borderId="17" xfId="0" applyFont="1" applyFill="1" applyBorder="1" applyAlignment="1" applyProtection="1">
      <alignment horizontal="left"/>
      <protection hidden="1"/>
    </xf>
    <xf numFmtId="0" fontId="4" fillId="33" borderId="17" xfId="0" applyFont="1" applyFill="1" applyBorder="1" applyAlignment="1" applyProtection="1">
      <alignment/>
      <protection hidden="1"/>
    </xf>
    <xf numFmtId="0" fontId="75" fillId="33" borderId="17" xfId="0" applyFont="1" applyFill="1" applyBorder="1" applyAlignment="1" applyProtection="1">
      <alignment/>
      <protection hidden="1"/>
    </xf>
    <xf numFmtId="0" fontId="4" fillId="33" borderId="27" xfId="0" applyFont="1" applyFill="1" applyBorder="1" applyAlignment="1" applyProtection="1">
      <alignment/>
      <protection hidden="1"/>
    </xf>
    <xf numFmtId="0" fontId="0" fillId="33" borderId="0" xfId="0" applyFont="1" applyFill="1" applyAlignment="1">
      <alignment/>
    </xf>
    <xf numFmtId="0" fontId="14" fillId="33" borderId="28" xfId="0" applyFont="1" applyFill="1" applyBorder="1" applyAlignment="1" applyProtection="1">
      <alignment/>
      <protection hidden="1" locked="0"/>
    </xf>
    <xf numFmtId="0" fontId="6" fillId="33" borderId="12" xfId="0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 horizontal="center"/>
      <protection hidden="1"/>
    </xf>
    <xf numFmtId="0" fontId="9" fillId="33" borderId="13" xfId="0" applyFont="1" applyFill="1" applyBorder="1" applyAlignment="1" applyProtection="1">
      <alignment horizontal="center"/>
      <protection hidden="1" locked="0"/>
    </xf>
    <xf numFmtId="0" fontId="9" fillId="33" borderId="14" xfId="0" applyFont="1" applyFill="1" applyBorder="1" applyAlignment="1" applyProtection="1">
      <alignment horizontal="center"/>
      <protection hidden="1" locked="0"/>
    </xf>
    <xf numFmtId="0" fontId="9" fillId="33" borderId="15" xfId="0" applyFont="1" applyFill="1" applyBorder="1" applyAlignment="1" applyProtection="1">
      <alignment horizontal="center"/>
      <protection hidden="1" locked="0"/>
    </xf>
    <xf numFmtId="0" fontId="67" fillId="33" borderId="0" xfId="0" applyFont="1" applyFill="1" applyBorder="1" applyAlignment="1" applyProtection="1">
      <alignment horizontal="center"/>
      <protection hidden="1"/>
    </xf>
    <xf numFmtId="0" fontId="50" fillId="33" borderId="0" xfId="0" applyFont="1" applyFill="1" applyAlignment="1">
      <alignment/>
    </xf>
    <xf numFmtId="0" fontId="77" fillId="33" borderId="0" xfId="0" applyFont="1" applyFill="1" applyBorder="1" applyAlignment="1" applyProtection="1">
      <alignment/>
      <protection hidden="1"/>
    </xf>
    <xf numFmtId="9" fontId="77" fillId="33" borderId="0" xfId="57" applyFont="1" applyFill="1" applyBorder="1" applyAlignment="1" applyProtection="1">
      <alignment horizontal="center"/>
      <protection hidden="1"/>
    </xf>
    <xf numFmtId="0" fontId="67" fillId="33" borderId="0" xfId="0" applyFont="1" applyFill="1" applyBorder="1" applyAlignment="1" applyProtection="1">
      <alignment/>
      <protection hidden="1"/>
    </xf>
    <xf numFmtId="0" fontId="67" fillId="33" borderId="0" xfId="0" applyFont="1" applyFill="1" applyAlignment="1">
      <alignment/>
    </xf>
    <xf numFmtId="0" fontId="72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Questions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41</xdr:row>
      <xdr:rowOff>228600</xdr:rowOff>
    </xdr:from>
    <xdr:to>
      <xdr:col>2</xdr:col>
      <xdr:colOff>438150</xdr:colOff>
      <xdr:row>41</xdr:row>
      <xdr:rowOff>228600</xdr:rowOff>
    </xdr:to>
    <xdr:sp>
      <xdr:nvSpPr>
        <xdr:cNvPr id="1" name="Straight Connector 2"/>
        <xdr:cNvSpPr>
          <a:spLocks/>
        </xdr:cNvSpPr>
      </xdr:nvSpPr>
      <xdr:spPr>
        <a:xfrm>
          <a:off x="1190625" y="7477125"/>
          <a:ext cx="17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44</xdr:row>
      <xdr:rowOff>247650</xdr:rowOff>
    </xdr:from>
    <xdr:to>
      <xdr:col>2</xdr:col>
      <xdr:colOff>466725</xdr:colOff>
      <xdr:row>44</xdr:row>
      <xdr:rowOff>247650</xdr:rowOff>
    </xdr:to>
    <xdr:sp>
      <xdr:nvSpPr>
        <xdr:cNvPr id="2" name="Straight Connector 4"/>
        <xdr:cNvSpPr>
          <a:spLocks/>
        </xdr:cNvSpPr>
      </xdr:nvSpPr>
      <xdr:spPr>
        <a:xfrm>
          <a:off x="1209675" y="8077200"/>
          <a:ext cx="18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47</xdr:row>
      <xdr:rowOff>238125</xdr:rowOff>
    </xdr:from>
    <xdr:to>
      <xdr:col>2</xdr:col>
      <xdr:colOff>476250</xdr:colOff>
      <xdr:row>47</xdr:row>
      <xdr:rowOff>238125</xdr:rowOff>
    </xdr:to>
    <xdr:sp>
      <xdr:nvSpPr>
        <xdr:cNvPr id="3" name="Straight Connector 5"/>
        <xdr:cNvSpPr>
          <a:spLocks/>
        </xdr:cNvSpPr>
      </xdr:nvSpPr>
      <xdr:spPr>
        <a:xfrm>
          <a:off x="1219200" y="8639175"/>
          <a:ext cx="18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50</xdr:row>
      <xdr:rowOff>247650</xdr:rowOff>
    </xdr:from>
    <xdr:to>
      <xdr:col>2</xdr:col>
      <xdr:colOff>466725</xdr:colOff>
      <xdr:row>50</xdr:row>
      <xdr:rowOff>247650</xdr:rowOff>
    </xdr:to>
    <xdr:sp>
      <xdr:nvSpPr>
        <xdr:cNvPr id="4" name="Straight Connector 6"/>
        <xdr:cNvSpPr>
          <a:spLocks/>
        </xdr:cNvSpPr>
      </xdr:nvSpPr>
      <xdr:spPr>
        <a:xfrm>
          <a:off x="1209675" y="9220200"/>
          <a:ext cx="18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53</xdr:row>
      <xdr:rowOff>257175</xdr:rowOff>
    </xdr:from>
    <xdr:to>
      <xdr:col>2</xdr:col>
      <xdr:colOff>447675</xdr:colOff>
      <xdr:row>53</xdr:row>
      <xdr:rowOff>257175</xdr:rowOff>
    </xdr:to>
    <xdr:sp>
      <xdr:nvSpPr>
        <xdr:cNvPr id="5" name="Straight Connector 7"/>
        <xdr:cNvSpPr>
          <a:spLocks/>
        </xdr:cNvSpPr>
      </xdr:nvSpPr>
      <xdr:spPr>
        <a:xfrm>
          <a:off x="1190625" y="9791700"/>
          <a:ext cx="18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56</xdr:row>
      <xdr:rowOff>257175</xdr:rowOff>
    </xdr:from>
    <xdr:to>
      <xdr:col>2</xdr:col>
      <xdr:colOff>447675</xdr:colOff>
      <xdr:row>56</xdr:row>
      <xdr:rowOff>257175</xdr:rowOff>
    </xdr:to>
    <xdr:sp>
      <xdr:nvSpPr>
        <xdr:cNvPr id="6" name="Straight Connector 8"/>
        <xdr:cNvSpPr>
          <a:spLocks/>
        </xdr:cNvSpPr>
      </xdr:nvSpPr>
      <xdr:spPr>
        <a:xfrm>
          <a:off x="1190625" y="10363200"/>
          <a:ext cx="18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63</xdr:row>
      <xdr:rowOff>28575</xdr:rowOff>
    </xdr:from>
    <xdr:to>
      <xdr:col>2</xdr:col>
      <xdr:colOff>638175</xdr:colOff>
      <xdr:row>63</xdr:row>
      <xdr:rowOff>28575</xdr:rowOff>
    </xdr:to>
    <xdr:sp>
      <xdr:nvSpPr>
        <xdr:cNvPr id="7" name="Straight Connector 9"/>
        <xdr:cNvSpPr>
          <a:spLocks/>
        </xdr:cNvSpPr>
      </xdr:nvSpPr>
      <xdr:spPr>
        <a:xfrm>
          <a:off x="1066800" y="11801475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62</xdr:row>
      <xdr:rowOff>0</xdr:rowOff>
    </xdr:from>
    <xdr:to>
      <xdr:col>11</xdr:col>
      <xdr:colOff>571500</xdr:colOff>
      <xdr:row>62</xdr:row>
      <xdr:rowOff>114300</xdr:rowOff>
    </xdr:to>
    <xdr:sp>
      <xdr:nvSpPr>
        <xdr:cNvPr id="8" name="Straight Arrow Connector 12"/>
        <xdr:cNvSpPr>
          <a:spLocks/>
        </xdr:cNvSpPr>
      </xdr:nvSpPr>
      <xdr:spPr>
        <a:xfrm>
          <a:off x="4276725" y="11525250"/>
          <a:ext cx="428625" cy="1143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66</xdr:row>
      <xdr:rowOff>28575</xdr:rowOff>
    </xdr:from>
    <xdr:to>
      <xdr:col>2</xdr:col>
      <xdr:colOff>638175</xdr:colOff>
      <xdr:row>66</xdr:row>
      <xdr:rowOff>28575</xdr:rowOff>
    </xdr:to>
    <xdr:sp>
      <xdr:nvSpPr>
        <xdr:cNvPr id="9" name="Straight Connector 13"/>
        <xdr:cNvSpPr>
          <a:spLocks/>
        </xdr:cNvSpPr>
      </xdr:nvSpPr>
      <xdr:spPr>
        <a:xfrm>
          <a:off x="1066800" y="1249680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69</xdr:row>
      <xdr:rowOff>28575</xdr:rowOff>
    </xdr:from>
    <xdr:to>
      <xdr:col>2</xdr:col>
      <xdr:colOff>638175</xdr:colOff>
      <xdr:row>69</xdr:row>
      <xdr:rowOff>28575</xdr:rowOff>
    </xdr:to>
    <xdr:sp>
      <xdr:nvSpPr>
        <xdr:cNvPr id="10" name="Straight Connector 15"/>
        <xdr:cNvSpPr>
          <a:spLocks/>
        </xdr:cNvSpPr>
      </xdr:nvSpPr>
      <xdr:spPr>
        <a:xfrm>
          <a:off x="1066800" y="1310640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72</xdr:row>
      <xdr:rowOff>28575</xdr:rowOff>
    </xdr:from>
    <xdr:to>
      <xdr:col>2</xdr:col>
      <xdr:colOff>638175</xdr:colOff>
      <xdr:row>72</xdr:row>
      <xdr:rowOff>28575</xdr:rowOff>
    </xdr:to>
    <xdr:sp>
      <xdr:nvSpPr>
        <xdr:cNvPr id="11" name="Straight Connector 17"/>
        <xdr:cNvSpPr>
          <a:spLocks/>
        </xdr:cNvSpPr>
      </xdr:nvSpPr>
      <xdr:spPr>
        <a:xfrm>
          <a:off x="1066800" y="1371600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75</xdr:row>
      <xdr:rowOff>28575</xdr:rowOff>
    </xdr:from>
    <xdr:to>
      <xdr:col>2</xdr:col>
      <xdr:colOff>638175</xdr:colOff>
      <xdr:row>75</xdr:row>
      <xdr:rowOff>28575</xdr:rowOff>
    </xdr:to>
    <xdr:sp>
      <xdr:nvSpPr>
        <xdr:cNvPr id="12" name="Straight Connector 19"/>
        <xdr:cNvSpPr>
          <a:spLocks/>
        </xdr:cNvSpPr>
      </xdr:nvSpPr>
      <xdr:spPr>
        <a:xfrm>
          <a:off x="1066800" y="14306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78</xdr:row>
      <xdr:rowOff>28575</xdr:rowOff>
    </xdr:from>
    <xdr:to>
      <xdr:col>2</xdr:col>
      <xdr:colOff>638175</xdr:colOff>
      <xdr:row>78</xdr:row>
      <xdr:rowOff>28575</xdr:rowOff>
    </xdr:to>
    <xdr:sp>
      <xdr:nvSpPr>
        <xdr:cNvPr id="13" name="Straight Connector 21"/>
        <xdr:cNvSpPr>
          <a:spLocks/>
        </xdr:cNvSpPr>
      </xdr:nvSpPr>
      <xdr:spPr>
        <a:xfrm>
          <a:off x="1066800" y="1489710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0</xdr:row>
      <xdr:rowOff>238125</xdr:rowOff>
    </xdr:from>
    <xdr:to>
      <xdr:col>18</xdr:col>
      <xdr:colOff>228600</xdr:colOff>
      <xdr:row>4</xdr:row>
      <xdr:rowOff>114300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1323975" y="238125"/>
          <a:ext cx="49911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Number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Simplifying &amp; Rationalising Surds</a:t>
          </a:r>
        </a:p>
      </xdr:txBody>
    </xdr:sp>
    <xdr:clientData/>
  </xdr:twoCellAnchor>
  <xdr:twoCellAnchor>
    <xdr:from>
      <xdr:col>2</xdr:col>
      <xdr:colOff>381000</xdr:colOff>
      <xdr:row>4</xdr:row>
      <xdr:rowOff>76200</xdr:rowOff>
    </xdr:from>
    <xdr:to>
      <xdr:col>18</xdr:col>
      <xdr:colOff>9525</xdr:colOff>
      <xdr:row>4</xdr:row>
      <xdr:rowOff>76200</xdr:rowOff>
    </xdr:to>
    <xdr:sp>
      <xdr:nvSpPr>
        <xdr:cNvPr id="15" name="Line 3"/>
        <xdr:cNvSpPr>
          <a:spLocks/>
        </xdr:cNvSpPr>
      </xdr:nvSpPr>
      <xdr:spPr>
        <a:xfrm>
          <a:off x="1304925" y="1047750"/>
          <a:ext cx="479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0</xdr:row>
      <xdr:rowOff>228600</xdr:rowOff>
    </xdr:from>
    <xdr:to>
      <xdr:col>18</xdr:col>
      <xdr:colOff>0</xdr:colOff>
      <xdr:row>0</xdr:row>
      <xdr:rowOff>228600</xdr:rowOff>
    </xdr:to>
    <xdr:sp>
      <xdr:nvSpPr>
        <xdr:cNvPr id="16" name="Line 5"/>
        <xdr:cNvSpPr>
          <a:spLocks/>
        </xdr:cNvSpPr>
      </xdr:nvSpPr>
      <xdr:spPr>
        <a:xfrm>
          <a:off x="1333500" y="228600"/>
          <a:ext cx="475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21</xdr:col>
      <xdr:colOff>504825</xdr:colOff>
      <xdr:row>3</xdr:row>
      <xdr:rowOff>0</xdr:rowOff>
    </xdr:to>
    <xdr:sp macro="[0]!NewQuestions">
      <xdr:nvSpPr>
        <xdr:cNvPr id="17" name="AutoShape 26"/>
        <xdr:cNvSpPr>
          <a:spLocks/>
        </xdr:cNvSpPr>
      </xdr:nvSpPr>
      <xdr:spPr>
        <a:xfrm>
          <a:off x="6086475" y="285750"/>
          <a:ext cx="2333625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New Questions
</a:t>
          </a:r>
        </a:p>
      </xdr:txBody>
    </xdr:sp>
    <xdr:clientData/>
  </xdr:twoCellAnchor>
  <xdr:twoCellAnchor>
    <xdr:from>
      <xdr:col>16</xdr:col>
      <xdr:colOff>0</xdr:colOff>
      <xdr:row>80</xdr:row>
      <xdr:rowOff>0</xdr:rowOff>
    </xdr:from>
    <xdr:to>
      <xdr:col>18</xdr:col>
      <xdr:colOff>190500</xdr:colOff>
      <xdr:row>82</xdr:row>
      <xdr:rowOff>38100</xdr:rowOff>
    </xdr:to>
    <xdr:sp macro="[1]!AvgQuestion">
      <xdr:nvSpPr>
        <xdr:cNvPr id="18" name="Rounded Rectangle 18">
          <a:hlinkClick r:id="rId1"/>
        </xdr:cNvPr>
        <xdr:cNvSpPr>
          <a:spLocks/>
        </xdr:cNvSpPr>
      </xdr:nvSpPr>
      <xdr:spPr>
        <a:xfrm>
          <a:off x="5562600" y="15325725"/>
          <a:ext cx="714375" cy="4381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Go to top of page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rek\Documents\GCSE\Lessons\Handling%20Data\Excel\Handling%20Data%20Questions%20%20High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Averages"/>
      <sheetName val="Averages Ans"/>
      <sheetName val="Frequency Table Avg"/>
      <sheetName val="FTA Ans"/>
      <sheetName val="Grouped Data Questions"/>
      <sheetName val="GD Ans"/>
      <sheetName val="Scatter Diag Q"/>
      <sheetName val="Scatter Diag Ans"/>
      <sheetName val="Cum. Freq. Q"/>
      <sheetName val="Cum. Freq. Ans"/>
      <sheetName val="Moving Avg Question"/>
      <sheetName val="Moving Avg Answer"/>
      <sheetName val="Random Numbers"/>
      <sheetName val="Handling Data Questions  Higher"/>
    </sheetNames>
    <definedNames>
      <definedName name="AvgQues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18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4.7109375" style="0" customWidth="1"/>
    <col min="3" max="3" width="10.00390625" style="0" customWidth="1"/>
    <col min="4" max="4" width="4.140625" style="0" customWidth="1"/>
    <col min="5" max="5" width="2.7109375" style="0" customWidth="1"/>
    <col min="6" max="6" width="4.8515625" style="0" customWidth="1"/>
    <col min="7" max="8" width="2.140625" style="0" customWidth="1"/>
    <col min="9" max="9" width="4.8515625" style="0" customWidth="1"/>
    <col min="10" max="10" width="8.140625" style="0" customWidth="1"/>
    <col min="13" max="13" width="2.28125" style="0" customWidth="1"/>
    <col min="14" max="14" width="2.7109375" style="0" customWidth="1"/>
    <col min="15" max="15" width="4.00390625" style="0" customWidth="1"/>
    <col min="16" max="16" width="3.28125" style="0" customWidth="1"/>
    <col min="17" max="17" width="3.57421875" style="0" customWidth="1"/>
    <col min="18" max="18" width="4.28125" style="0" customWidth="1"/>
  </cols>
  <sheetData>
    <row r="1" spans="1:35" ht="22.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3"/>
      <c r="N1" s="3"/>
      <c r="O1" s="3"/>
      <c r="P1" s="3"/>
      <c r="Q1" s="3"/>
      <c r="R1" s="72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5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4"/>
      <c r="N2" s="4"/>
      <c r="O2" s="4"/>
      <c r="P2" s="4"/>
      <c r="Q2" s="4"/>
      <c r="R2" s="73"/>
      <c r="S2" s="4"/>
      <c r="T2" s="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2.75">
      <c r="A3" s="1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4"/>
      <c r="N3" s="4"/>
      <c r="O3" s="4"/>
      <c r="P3" s="4"/>
      <c r="Q3" s="4"/>
      <c r="R3" s="73"/>
      <c r="S3" s="4"/>
      <c r="T3" s="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5.5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4"/>
      <c r="N4" s="4"/>
      <c r="O4" s="4"/>
      <c r="P4" s="12"/>
      <c r="Q4" s="4"/>
      <c r="R4" s="73"/>
      <c r="S4" s="4"/>
      <c r="T4" s="112"/>
      <c r="U4" s="113"/>
      <c r="V4" s="113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2.75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4"/>
      <c r="N5" s="4"/>
      <c r="O5" s="4"/>
      <c r="P5" s="4"/>
      <c r="Q5" s="4"/>
      <c r="R5" s="73"/>
      <c r="S5" s="4"/>
      <c r="T5" s="112"/>
      <c r="U5" s="113"/>
      <c r="V5" s="113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21">
      <c r="A6" s="103" t="s">
        <v>71</v>
      </c>
      <c r="B6" s="104"/>
      <c r="C6" s="102"/>
      <c r="D6" s="102"/>
      <c r="E6" s="102"/>
      <c r="F6" s="102"/>
      <c r="G6" s="102"/>
      <c r="H6" s="102"/>
      <c r="I6" s="6"/>
      <c r="J6" s="110" t="str">
        <f>IF(U80&lt;0.1," ","Percentage Correct")</f>
        <v> </v>
      </c>
      <c r="K6" s="14"/>
      <c r="L6" s="2"/>
      <c r="M6" s="111" t="str">
        <f>IF(U80&lt;0.1," ",U80/44)</f>
        <v> </v>
      </c>
      <c r="N6" s="111"/>
      <c r="O6" s="111"/>
      <c r="Q6" s="4"/>
      <c r="R6" s="73"/>
      <c r="S6" s="4"/>
      <c r="T6" s="112"/>
      <c r="U6" s="113"/>
      <c r="V6" s="113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21">
      <c r="A7" s="13"/>
      <c r="B7" s="18"/>
      <c r="C7" s="5"/>
      <c r="D7" s="5"/>
      <c r="E7" s="5"/>
      <c r="F7" s="5"/>
      <c r="G7" s="5"/>
      <c r="H7" s="5"/>
      <c r="I7" s="5"/>
      <c r="J7" s="5"/>
      <c r="K7" s="14"/>
      <c r="L7" s="15"/>
      <c r="M7" s="16"/>
      <c r="N7" s="17"/>
      <c r="O7" s="4"/>
      <c r="P7" s="4"/>
      <c r="Q7" s="4"/>
      <c r="R7" s="73"/>
      <c r="S7" s="4"/>
      <c r="T7" s="112"/>
      <c r="U7" s="113"/>
      <c r="V7" s="113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8.75">
      <c r="A8" s="56"/>
      <c r="B8" s="57" t="s">
        <v>5</v>
      </c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59"/>
      <c r="P8" s="59"/>
      <c r="Q8" s="59"/>
      <c r="R8" s="60"/>
      <c r="S8" s="33"/>
      <c r="T8" s="114"/>
      <c r="U8" s="113"/>
      <c r="V8" s="113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8.25" customHeight="1" thickBot="1">
      <c r="A9" s="56"/>
      <c r="B9" s="57"/>
      <c r="C9" s="57"/>
      <c r="D9" s="57"/>
      <c r="E9" s="57"/>
      <c r="F9" s="57"/>
      <c r="G9" s="57"/>
      <c r="H9" s="57"/>
      <c r="I9" s="59"/>
      <c r="J9" s="59"/>
      <c r="K9" s="59"/>
      <c r="L9" s="59"/>
      <c r="M9" s="59"/>
      <c r="N9" s="59"/>
      <c r="O9" s="59"/>
      <c r="P9" s="59"/>
      <c r="Q9" s="59"/>
      <c r="R9" s="60"/>
      <c r="S9" s="33"/>
      <c r="T9" s="114"/>
      <c r="U9" s="113"/>
      <c r="V9" s="113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9.5" thickBot="1">
      <c r="A10" s="56"/>
      <c r="B10" s="74" t="s">
        <v>8</v>
      </c>
      <c r="C10" s="57" t="str">
        <f>Sheet1!D7</f>
        <v>√20 =</v>
      </c>
      <c r="D10" s="19"/>
      <c r="E10" s="20" t="s">
        <v>14</v>
      </c>
      <c r="F10" s="21"/>
      <c r="G10" s="22"/>
      <c r="H10" s="22"/>
      <c r="I10" s="75" t="str">
        <f>IF(F10&lt;0.1," ",IF((D11+F11)=2,"a","r"))</f>
        <v> </v>
      </c>
      <c r="J10" s="74" t="s">
        <v>13</v>
      </c>
      <c r="K10" s="4"/>
      <c r="L10" s="57" t="str">
        <f>Sheet1!D12</f>
        <v>√18 =</v>
      </c>
      <c r="M10" s="57"/>
      <c r="N10" s="57"/>
      <c r="O10" s="19"/>
      <c r="P10" s="20" t="s">
        <v>14</v>
      </c>
      <c r="Q10" s="23"/>
      <c r="R10" s="76" t="str">
        <f>IF(Q10&lt;0.1," ",IF((O11+Q11)=2,"a","r"))</f>
        <v> </v>
      </c>
      <c r="S10" s="33"/>
      <c r="T10" s="109" t="str">
        <f>IF(I10="a",1," ")</f>
        <v> </v>
      </c>
      <c r="U10" s="109" t="str">
        <f>IF(R10="a",1," ")</f>
        <v> </v>
      </c>
      <c r="V10" s="113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6.75" customHeight="1" thickBot="1">
      <c r="A11" s="56"/>
      <c r="B11" s="74"/>
      <c r="C11" s="57"/>
      <c r="D11" s="77" t="str">
        <f>IF(D10&lt;0.1," ",IF(D10=Sheet1!$C$6,1,0))</f>
        <v> </v>
      </c>
      <c r="E11" s="77"/>
      <c r="F11" s="78" t="str">
        <f>IF(F10&lt;0.1," ",IF(F10=Sheet1!$E$6,1,0))</f>
        <v> </v>
      </c>
      <c r="G11" s="22"/>
      <c r="H11" s="22"/>
      <c r="I11" s="79"/>
      <c r="J11" s="4"/>
      <c r="K11" s="4"/>
      <c r="L11" s="4"/>
      <c r="M11" s="4"/>
      <c r="N11" s="4"/>
      <c r="O11" s="77" t="str">
        <f>IF(O10&lt;0.1," ",IF(O10=Sheet1!$C$11,1,0))</f>
        <v> </v>
      </c>
      <c r="P11" s="77"/>
      <c r="Q11" s="77" t="str">
        <f>IF(Q10&lt;0.1," ",IF(Q10=Sheet1!$E$11,1,0))</f>
        <v> </v>
      </c>
      <c r="R11" s="73"/>
      <c r="S11" s="33"/>
      <c r="T11" s="114"/>
      <c r="U11" s="113"/>
      <c r="V11" s="113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9.5" thickBot="1">
      <c r="A12" s="56"/>
      <c r="B12" s="74" t="s">
        <v>9</v>
      </c>
      <c r="C12" s="57" t="str">
        <f>Sheet1!D17</f>
        <v>√396 =</v>
      </c>
      <c r="D12" s="19"/>
      <c r="E12" s="20" t="s">
        <v>14</v>
      </c>
      <c r="F12" s="21"/>
      <c r="G12" s="22"/>
      <c r="H12" s="22"/>
      <c r="I12" s="75" t="str">
        <f>IF(F12&lt;0.1," ",IF((D13+F13)=2,"a","r"))</f>
        <v> </v>
      </c>
      <c r="J12" s="74" t="s">
        <v>12</v>
      </c>
      <c r="K12" s="4"/>
      <c r="L12" s="57" t="str">
        <f>Sheet1!D22</f>
        <v>√75 =</v>
      </c>
      <c r="M12" s="57"/>
      <c r="N12" s="57"/>
      <c r="O12" s="19"/>
      <c r="P12" s="20" t="s">
        <v>14</v>
      </c>
      <c r="Q12" s="23"/>
      <c r="R12" s="76" t="str">
        <f>IF(Q12&lt;0.1," ",IF((O13+Q13)=2,"a","r"))</f>
        <v> </v>
      </c>
      <c r="S12" s="33"/>
      <c r="T12" s="109" t="str">
        <f>IF(I12="a",1," ")</f>
        <v> </v>
      </c>
      <c r="U12" s="109" t="str">
        <f>IF(R12="a",1," ")</f>
        <v> </v>
      </c>
      <c r="V12" s="113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7.5" customHeight="1" thickBot="1">
      <c r="A13" s="56"/>
      <c r="B13" s="57"/>
      <c r="C13" s="57"/>
      <c r="D13" s="77" t="str">
        <f>IF(D12&lt;0.1," ",IF(D12=Sheet1!$C$16,1,0))</f>
        <v> </v>
      </c>
      <c r="E13" s="77"/>
      <c r="F13" s="78" t="str">
        <f>IF(F12&lt;0.1," ",IF(F12=Sheet1!$E$16,1,0))</f>
        <v> </v>
      </c>
      <c r="G13" s="22"/>
      <c r="H13" s="22"/>
      <c r="I13" s="79"/>
      <c r="J13" s="4"/>
      <c r="K13" s="4"/>
      <c r="L13" s="4"/>
      <c r="M13" s="4"/>
      <c r="N13" s="4"/>
      <c r="O13" s="77" t="str">
        <f>IF(O12&lt;0.1," ",IF(O12=Sheet1!$C$21,1,0))</f>
        <v> </v>
      </c>
      <c r="P13" s="77"/>
      <c r="Q13" s="77" t="str">
        <f>IF(Q12&lt;0.1," ",IF(Q12=Sheet1!$E$21,1,0))</f>
        <v> </v>
      </c>
      <c r="R13" s="73"/>
      <c r="S13" s="33"/>
      <c r="T13" s="114"/>
      <c r="U13" s="113"/>
      <c r="V13" s="113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9.5" thickBot="1">
      <c r="A14" s="56"/>
      <c r="B14" s="74" t="s">
        <v>10</v>
      </c>
      <c r="C14" s="57" t="str">
        <f>Sheet1!D27</f>
        <v>√63 =</v>
      </c>
      <c r="D14" s="19"/>
      <c r="E14" s="20" t="s">
        <v>14</v>
      </c>
      <c r="F14" s="21"/>
      <c r="G14" s="22"/>
      <c r="H14" s="22"/>
      <c r="I14" s="75" t="str">
        <f>IF(F14&lt;0.1," ",IF((D15+F15)=2,"a","r"))</f>
        <v> </v>
      </c>
      <c r="J14" s="74" t="s">
        <v>11</v>
      </c>
      <c r="K14" s="4"/>
      <c r="L14" s="57" t="str">
        <f>Sheet1!D32</f>
        <v>√52 =</v>
      </c>
      <c r="M14" s="57"/>
      <c r="N14" s="57"/>
      <c r="O14" s="19"/>
      <c r="P14" s="20" t="s">
        <v>14</v>
      </c>
      <c r="Q14" s="23"/>
      <c r="R14" s="76" t="str">
        <f>IF(Q14&lt;0.1," ",IF((O15+Q15)=2,"a","r"))</f>
        <v> </v>
      </c>
      <c r="S14" s="33"/>
      <c r="T14" s="109" t="str">
        <f>IF(I14="a",1," ")</f>
        <v> </v>
      </c>
      <c r="U14" s="109" t="str">
        <f>IF(R14="a",1," ")</f>
        <v> </v>
      </c>
      <c r="V14" s="113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7.5" customHeight="1">
      <c r="A15" s="56"/>
      <c r="B15" s="74"/>
      <c r="C15" s="57"/>
      <c r="D15" s="77" t="str">
        <f>IF(D14&lt;0.1," ",IF(D14=Sheet1!$C$26,1,0))</f>
        <v> </v>
      </c>
      <c r="E15" s="77"/>
      <c r="F15" s="77" t="str">
        <f>IF(F14&lt;0.1," ",IF(F14=Sheet1!$E$26,1,0))</f>
        <v> </v>
      </c>
      <c r="G15" s="57"/>
      <c r="H15" s="57"/>
      <c r="I15" s="80"/>
      <c r="J15" s="4"/>
      <c r="K15" s="4"/>
      <c r="L15" s="4"/>
      <c r="M15" s="4"/>
      <c r="N15" s="4"/>
      <c r="O15" s="77" t="str">
        <f>IF(O14&lt;0.1," ",IF(O14=Sheet1!$C$31,1,0))</f>
        <v> </v>
      </c>
      <c r="P15" s="77"/>
      <c r="Q15" s="77" t="str">
        <f>IF(Q14&lt;0.1," ",IF(Q14=Sheet1!$E$31,1,0))</f>
        <v> </v>
      </c>
      <c r="R15" s="81"/>
      <c r="S15" s="33"/>
      <c r="T15" s="114"/>
      <c r="U15" s="113"/>
      <c r="V15" s="113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8.75">
      <c r="A16" s="56"/>
      <c r="B16" s="57" t="s">
        <v>6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60"/>
      <c r="S16" s="33"/>
      <c r="T16" s="114"/>
      <c r="U16" s="113"/>
      <c r="V16" s="113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5.75">
      <c r="A17" s="56"/>
      <c r="B17" s="4"/>
      <c r="C17" s="58" t="s">
        <v>15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60"/>
      <c r="S17" s="33"/>
      <c r="T17" s="114"/>
      <c r="U17" s="113"/>
      <c r="V17" s="113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5.25" customHeight="1" thickBot="1">
      <c r="A18" s="56"/>
      <c r="B18" s="4"/>
      <c r="C18" s="59"/>
      <c r="D18" s="82" t="str">
        <f>IF(Sheet1!G34=1,"+","-")</f>
        <v>+</v>
      </c>
      <c r="E18" s="82"/>
      <c r="F18" s="82"/>
      <c r="G18" s="82"/>
      <c r="H18" s="82"/>
      <c r="I18" s="59"/>
      <c r="J18" s="74"/>
      <c r="K18" s="57"/>
      <c r="L18" s="82" t="str">
        <f>IF(Sheet1!G37=1,"+","-")</f>
        <v>+</v>
      </c>
      <c r="M18" s="82"/>
      <c r="N18" s="82"/>
      <c r="O18" s="57"/>
      <c r="P18" s="57"/>
      <c r="Q18" s="57"/>
      <c r="R18" s="60"/>
      <c r="S18" s="33"/>
      <c r="T18" s="114"/>
      <c r="U18" s="113"/>
      <c r="V18" s="113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9.5" thickBot="1">
      <c r="A19" s="83" t="s">
        <v>18</v>
      </c>
      <c r="B19" s="57" t="str">
        <f>CONCATENATE(Sheet1!D35," ",D18," ",Sheet1!E35," =")</f>
        <v>4√11 + 3√11 =</v>
      </c>
      <c r="C19" s="84"/>
      <c r="D19" s="19"/>
      <c r="E19" s="20" t="s">
        <v>14</v>
      </c>
      <c r="F19" s="21"/>
      <c r="G19" s="22"/>
      <c r="H19" s="22"/>
      <c r="I19" s="75" t="str">
        <f>IF(F19&lt;0.1," ",IF((D20+F20)=2,"a","r"))</f>
        <v> </v>
      </c>
      <c r="J19" s="74" t="s">
        <v>19</v>
      </c>
      <c r="K19" s="57" t="str">
        <f>CONCATENATE(Sheet1!D38," ",L18," ",Sheet1!E38," =")</f>
        <v>4√2 + 3√2 =</v>
      </c>
      <c r="L19" s="84"/>
      <c r="M19" s="84"/>
      <c r="N19" s="84"/>
      <c r="O19" s="19"/>
      <c r="P19" s="20" t="s">
        <v>14</v>
      </c>
      <c r="Q19" s="23"/>
      <c r="R19" s="76" t="str">
        <f>IF(Q19&lt;0.1," ",IF((O20+Q20)=2,"a","r"))</f>
        <v> </v>
      </c>
      <c r="S19" s="33"/>
      <c r="T19" s="109" t="str">
        <f>IF(I19="a",1," ")</f>
        <v> </v>
      </c>
      <c r="U19" s="109" t="str">
        <f>IF(R19="a",1," ")</f>
        <v> </v>
      </c>
      <c r="V19" s="113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4.5" customHeight="1" thickBot="1">
      <c r="A20" s="85"/>
      <c r="B20" s="57"/>
      <c r="C20" s="82" t="str">
        <f>IF(Sheet1!G40=1,"+","-")</f>
        <v>-</v>
      </c>
      <c r="D20" s="57" t="str">
        <f>IF(D19&lt;0.1," ",IF(D19=Sheet1!$I$35,1,0))</f>
        <v> </v>
      </c>
      <c r="E20" s="57"/>
      <c r="F20" s="22" t="str">
        <f>IF(F19&lt;0.1," ",IF(F19=Sheet1!$C$35,1,0))</f>
        <v> </v>
      </c>
      <c r="G20" s="22"/>
      <c r="H20" s="22"/>
      <c r="I20" s="86"/>
      <c r="J20" s="74"/>
      <c r="K20" s="57"/>
      <c r="L20" s="82" t="str">
        <f>IF(Sheet1!G43=1,"+","-")</f>
        <v>+</v>
      </c>
      <c r="M20" s="82"/>
      <c r="N20" s="82"/>
      <c r="O20" s="57" t="str">
        <f>IF(O19&lt;0.1," ",IF(O19=Sheet1!$I$38,1,0))</f>
        <v> </v>
      </c>
      <c r="P20" s="57"/>
      <c r="Q20" s="57" t="str">
        <f>IF(Q19&lt;0.1," ",IF(Q19=Sheet1!$C$38,1,0))</f>
        <v> </v>
      </c>
      <c r="R20" s="60"/>
      <c r="S20" s="33"/>
      <c r="T20" s="114"/>
      <c r="U20" s="113"/>
      <c r="V20" s="113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9.5" thickBot="1">
      <c r="A21" s="83" t="s">
        <v>20</v>
      </c>
      <c r="B21" s="57" t="str">
        <f>CONCATENATE(Sheet1!D41," ",C20," ",Sheet1!E41," =")</f>
        <v>5√3 - 3√3 =</v>
      </c>
      <c r="C21" s="84"/>
      <c r="D21" s="19"/>
      <c r="E21" s="20" t="s">
        <v>14</v>
      </c>
      <c r="F21" s="21"/>
      <c r="G21" s="22"/>
      <c r="H21" s="22"/>
      <c r="I21" s="75" t="str">
        <f>IF(F21&lt;0.1," ",IF((D22+F22)=2,"a","r"))</f>
        <v> </v>
      </c>
      <c r="J21" s="74" t="s">
        <v>21</v>
      </c>
      <c r="K21" s="57" t="str">
        <f>CONCATENATE(Sheet1!D44," ",L20," ",Sheet1!E44," =")</f>
        <v>2√7 + 2√7 =</v>
      </c>
      <c r="L21" s="84"/>
      <c r="M21" s="84"/>
      <c r="N21" s="84"/>
      <c r="O21" s="19"/>
      <c r="P21" s="20" t="s">
        <v>14</v>
      </c>
      <c r="Q21" s="23"/>
      <c r="R21" s="76" t="str">
        <f>IF(Q21&lt;0.1," ",IF((O22+Q22)=2,"a","r"))</f>
        <v> </v>
      </c>
      <c r="S21" s="33"/>
      <c r="T21" s="109" t="str">
        <f>IF(I21="a",1," ")</f>
        <v> </v>
      </c>
      <c r="U21" s="109" t="str">
        <f>IF(R21="a",1," ")</f>
        <v> </v>
      </c>
      <c r="V21" s="113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4.5" customHeight="1" thickBot="1">
      <c r="A22" s="56"/>
      <c r="B22" s="57"/>
      <c r="C22" s="82" t="str">
        <f>IF(Sheet1!G46=1,"+","-")</f>
        <v>-</v>
      </c>
      <c r="D22" s="57" t="str">
        <f>IF(D21&lt;0.1," ",IF(D21=Sheet1!$I$41,1,0))</f>
        <v> </v>
      </c>
      <c r="E22" s="57"/>
      <c r="F22" s="22" t="str">
        <f>IF(F21&lt;0.1," ",IF(F21=Sheet1!$C$41,1,0))</f>
        <v> </v>
      </c>
      <c r="G22" s="22"/>
      <c r="H22" s="22"/>
      <c r="I22" s="86"/>
      <c r="J22" s="4"/>
      <c r="K22" s="59"/>
      <c r="L22" s="87" t="str">
        <f>IF(Sheet1!G49=1,"+","-")</f>
        <v>-</v>
      </c>
      <c r="M22" s="59"/>
      <c r="N22" s="59"/>
      <c r="O22" s="57" t="str">
        <f>IF(O21&lt;0.1," ",IF(O21=Sheet1!$I$44,1,0))</f>
        <v> </v>
      </c>
      <c r="P22" s="57"/>
      <c r="Q22" s="57" t="str">
        <f>IF(Q21&lt;0.1," ",IF(Q21=Sheet1!$C$44,1,0))</f>
        <v> </v>
      </c>
      <c r="R22" s="60"/>
      <c r="S22" s="33"/>
      <c r="T22" s="114"/>
      <c r="U22" s="113"/>
      <c r="V22" s="113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9.5" thickBot="1">
      <c r="A23" s="83" t="s">
        <v>22</v>
      </c>
      <c r="B23" s="57" t="str">
        <f>CONCATENATE(Sheet1!D47," ",C22," ",Sheet1!E47," =")</f>
        <v>5√13 - 4√13 =</v>
      </c>
      <c r="C23" s="84"/>
      <c r="D23" s="19"/>
      <c r="E23" s="20" t="s">
        <v>14</v>
      </c>
      <c r="F23" s="21"/>
      <c r="G23" s="22"/>
      <c r="H23" s="22"/>
      <c r="I23" s="75" t="str">
        <f>IF(F23&lt;0.1," ",IF((D24+F24)=2,"a","r"))</f>
        <v> </v>
      </c>
      <c r="J23" s="74" t="s">
        <v>23</v>
      </c>
      <c r="K23" s="57" t="str">
        <f>CONCATENATE(Sheet1!D50," ",L22," ",Sheet1!E50," =")</f>
        <v>5√5 - 3√5 =</v>
      </c>
      <c r="L23" s="84"/>
      <c r="M23" s="84"/>
      <c r="N23" s="84"/>
      <c r="O23" s="19"/>
      <c r="P23" s="20" t="s">
        <v>14</v>
      </c>
      <c r="Q23" s="23"/>
      <c r="R23" s="76" t="str">
        <f>IF(Q23&lt;0.1," ",IF((O24+Q24)=2,"a","r"))</f>
        <v> </v>
      </c>
      <c r="S23" s="33"/>
      <c r="T23" s="109" t="str">
        <f>IF(I23="a",1," ")</f>
        <v> </v>
      </c>
      <c r="U23" s="109" t="str">
        <f>IF(R23="a",1," ")</f>
        <v> </v>
      </c>
      <c r="V23" s="113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9" customHeight="1">
      <c r="A24" s="56"/>
      <c r="B24" s="4"/>
      <c r="C24" s="4"/>
      <c r="D24" s="77" t="str">
        <f>IF(D23&lt;0.1," ",IF(D23=Sheet1!$I$47,1,0))</f>
        <v> </v>
      </c>
      <c r="E24" s="77"/>
      <c r="F24" s="77" t="str">
        <f>IF(F23&lt;0.1," ",IF(F23=Sheet1!$C$47,1,0))</f>
        <v> </v>
      </c>
      <c r="G24" s="57"/>
      <c r="H24" s="57"/>
      <c r="I24" s="4"/>
      <c r="J24" s="4"/>
      <c r="K24" s="59"/>
      <c r="L24" s="59"/>
      <c r="M24" s="59"/>
      <c r="N24" s="59"/>
      <c r="O24" s="77" t="str">
        <f>IF(O23&lt;0.1," ",IF(O23=Sheet1!$I$50,1,0))</f>
        <v> </v>
      </c>
      <c r="P24" s="77"/>
      <c r="Q24" s="77" t="str">
        <f>IF(Q23&lt;0.1," ",IF(Q23=Sheet1!$C$50,1,0))</f>
        <v> </v>
      </c>
      <c r="R24" s="60"/>
      <c r="S24" s="33"/>
      <c r="T24" s="114"/>
      <c r="U24" s="113"/>
      <c r="V24" s="113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8.75">
      <c r="A25" s="56"/>
      <c r="B25" s="57" t="s">
        <v>16</v>
      </c>
      <c r="C25" s="4"/>
      <c r="D25" s="4"/>
      <c r="E25" s="4"/>
      <c r="F25" s="4"/>
      <c r="G25" s="4"/>
      <c r="H25" s="4"/>
      <c r="I25" s="4"/>
      <c r="J25" s="4"/>
      <c r="K25" s="59"/>
      <c r="L25" s="59"/>
      <c r="M25" s="59"/>
      <c r="N25" s="59"/>
      <c r="O25" s="59"/>
      <c r="P25" s="59"/>
      <c r="Q25" s="59"/>
      <c r="R25" s="60"/>
      <c r="S25" s="33"/>
      <c r="T25" s="114"/>
      <c r="U25" s="113"/>
      <c r="V25" s="113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6.75" customHeight="1" thickBot="1">
      <c r="A26" s="85"/>
      <c r="B26" s="74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88"/>
      <c r="S26" s="33"/>
      <c r="T26" s="114"/>
      <c r="U26" s="113"/>
      <c r="V26" s="113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9.5" thickBot="1">
      <c r="A27" s="89" t="s">
        <v>24</v>
      </c>
      <c r="B27" s="57" t="str">
        <f>CONCATENATE("√",Sheet1!D56," + √",Sheet1!E56," =")</f>
        <v>√75 + √3 =</v>
      </c>
      <c r="C27" s="57"/>
      <c r="D27" s="19"/>
      <c r="E27" s="20" t="s">
        <v>14</v>
      </c>
      <c r="F27" s="21"/>
      <c r="G27" s="22"/>
      <c r="H27" s="22"/>
      <c r="I27" s="75" t="str">
        <f>IF(F27&lt;0.1," ",IF((D28+F28)=2,"a","r"))</f>
        <v> </v>
      </c>
      <c r="J27" s="74" t="s">
        <v>25</v>
      </c>
      <c r="K27" s="57" t="str">
        <f>CONCATENATE("√",Sheet1!D61," + √",Sheet1!E61," =")</f>
        <v>√28 + √63 =</v>
      </c>
      <c r="L27" s="57"/>
      <c r="M27" s="57"/>
      <c r="N27" s="57"/>
      <c r="O27" s="19"/>
      <c r="P27" s="20" t="s">
        <v>14</v>
      </c>
      <c r="Q27" s="23"/>
      <c r="R27" s="90" t="str">
        <f>IF(Q27&lt;0.1," ",IF((O28+Q28)=2,"a","r"))</f>
        <v> </v>
      </c>
      <c r="S27" s="33"/>
      <c r="T27" s="109" t="str">
        <f>IF(I27="a",1," ")</f>
        <v> </v>
      </c>
      <c r="U27" s="109" t="str">
        <f>IF(R27="a",1," ")</f>
        <v> </v>
      </c>
      <c r="V27" s="113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4.5" customHeight="1" thickBot="1">
      <c r="A28" s="85"/>
      <c r="B28" s="57"/>
      <c r="C28" s="57"/>
      <c r="D28" s="57" t="str">
        <f>IF(D27&lt;0.1," ",IF(D27=Sheet1!G56,1,0))</f>
        <v> </v>
      </c>
      <c r="E28" s="57"/>
      <c r="F28" s="22" t="str">
        <f>IF(F27&lt;0.1," ",IF(F27=Sheet1!I56,1,0))</f>
        <v> </v>
      </c>
      <c r="G28" s="22"/>
      <c r="H28" s="22"/>
      <c r="I28" s="57"/>
      <c r="J28" s="74"/>
      <c r="K28" s="57"/>
      <c r="L28" s="57"/>
      <c r="M28" s="57"/>
      <c r="N28" s="57"/>
      <c r="O28" s="57" t="str">
        <f>IF(O27&lt;0.1," ",IF(O27=Sheet1!G61,1,0))</f>
        <v> </v>
      </c>
      <c r="P28" s="57"/>
      <c r="Q28" s="57" t="str">
        <f>IF(Q27&lt;0.1," ",IF(Q27=Sheet1!I61,1,0))</f>
        <v> </v>
      </c>
      <c r="R28" s="88"/>
      <c r="S28" s="33"/>
      <c r="T28" s="114"/>
      <c r="U28" s="113"/>
      <c r="V28" s="113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9.5" thickBot="1">
      <c r="A29" s="89" t="s">
        <v>26</v>
      </c>
      <c r="B29" s="22" t="str">
        <f>CONCATENATE("√",Sheet1!D66," + √",Sheet1!E66," =")</f>
        <v>√80 + √5 =</v>
      </c>
      <c r="C29" s="57"/>
      <c r="D29" s="19"/>
      <c r="E29" s="20" t="s">
        <v>14</v>
      </c>
      <c r="F29" s="21"/>
      <c r="G29" s="22"/>
      <c r="H29" s="22"/>
      <c r="I29" s="75" t="str">
        <f>IF(F29&lt;0.1," ",IF((D30+F30)=2,"a","r"))</f>
        <v> </v>
      </c>
      <c r="J29" s="74" t="s">
        <v>28</v>
      </c>
      <c r="K29" s="57" t="str">
        <f>CONCATENATE("√",Sheet1!D71," + √",Sheet1!E71," =")</f>
        <v>√13 + √52 =</v>
      </c>
      <c r="L29" s="57"/>
      <c r="M29" s="57"/>
      <c r="N29" s="57"/>
      <c r="O29" s="19"/>
      <c r="P29" s="20" t="s">
        <v>14</v>
      </c>
      <c r="Q29" s="21"/>
      <c r="R29" s="90" t="str">
        <f>IF(Q29&lt;0.1," ",IF((O30+Q30)=2,"a","r"))</f>
        <v> </v>
      </c>
      <c r="S29" s="33"/>
      <c r="T29" s="109" t="str">
        <f>IF(I29="a",1," ")</f>
        <v> </v>
      </c>
      <c r="U29" s="109" t="str">
        <f>IF(R29="a",1," ")</f>
        <v> </v>
      </c>
      <c r="V29" s="113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4.5" customHeight="1" thickBot="1">
      <c r="A30" s="85"/>
      <c r="B30" s="57"/>
      <c r="C30" s="57"/>
      <c r="D30" s="77" t="str">
        <f>IF(D27&lt;0.1," ",IF(D29=Sheet1!G66,1,0))</f>
        <v> </v>
      </c>
      <c r="E30" s="77"/>
      <c r="F30" s="78" t="str">
        <f>IF(F27&lt;0.1," ",IF(F29=Sheet1!I66,1,0))</f>
        <v> </v>
      </c>
      <c r="G30" s="22"/>
      <c r="H30" s="22"/>
      <c r="I30" s="57"/>
      <c r="J30" s="74"/>
      <c r="K30" s="57"/>
      <c r="L30" s="57"/>
      <c r="M30" s="57"/>
      <c r="N30" s="57"/>
      <c r="O30" s="77" t="str">
        <f>IF(O29&lt;0.1," ",IF(O29=Sheet1!G71,1,0))</f>
        <v> </v>
      </c>
      <c r="P30" s="77"/>
      <c r="Q30" s="77" t="str">
        <f>IF(Q29&lt;0.1," ",IF(Q29=Sheet1!I71,1,0))</f>
        <v> </v>
      </c>
      <c r="R30" s="88"/>
      <c r="S30" s="33"/>
      <c r="T30" s="114"/>
      <c r="U30" s="113"/>
      <c r="V30" s="113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9.5" thickBot="1">
      <c r="A31" s="89" t="s">
        <v>27</v>
      </c>
      <c r="B31" s="57" t="str">
        <f>CONCATENATE("√",Sheet1!D76," + √",Sheet1!E76," =")</f>
        <v>√99 + √11 =</v>
      </c>
      <c r="C31" s="57"/>
      <c r="D31" s="19"/>
      <c r="E31" s="20" t="s">
        <v>14</v>
      </c>
      <c r="F31" s="21"/>
      <c r="G31" s="22"/>
      <c r="H31" s="22"/>
      <c r="I31" s="75" t="str">
        <f>IF(F31&lt;0.1," ",IF((D32+F32)=2,"a","r"))</f>
        <v> </v>
      </c>
      <c r="J31" s="74" t="s">
        <v>29</v>
      </c>
      <c r="K31" s="57" t="str">
        <f>CONCATENATE("√",Sheet1!D81," + √",Sheet1!E81," =")</f>
        <v>√18 + √32 =</v>
      </c>
      <c r="L31" s="57"/>
      <c r="M31" s="57"/>
      <c r="N31" s="57"/>
      <c r="O31" s="19"/>
      <c r="P31" s="20" t="s">
        <v>14</v>
      </c>
      <c r="Q31" s="21"/>
      <c r="R31" s="90" t="str">
        <f>IF(Q31&lt;0.1," ",IF((O32+Q32)=2,"a","r"))</f>
        <v> </v>
      </c>
      <c r="S31" s="33"/>
      <c r="T31" s="109" t="str">
        <f>IF(I31="a",1," ")</f>
        <v> </v>
      </c>
      <c r="U31" s="109" t="str">
        <f>IF(R31="a",1," ")</f>
        <v> </v>
      </c>
      <c r="V31" s="113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4.5" customHeight="1">
      <c r="A32" s="85"/>
      <c r="B32" s="57"/>
      <c r="C32" s="57"/>
      <c r="D32" s="77" t="str">
        <f>IF(D31&lt;0.1," ",IF(D31=Sheet1!G76,1,0))</f>
        <v> </v>
      </c>
      <c r="E32" s="77"/>
      <c r="F32" s="77" t="str">
        <f>IF(F31&lt;0.1," ",IF(F31=Sheet1!I76,1,0))</f>
        <v> </v>
      </c>
      <c r="G32" s="57"/>
      <c r="H32" s="57"/>
      <c r="I32" s="57"/>
      <c r="J32" s="57"/>
      <c r="K32" s="57"/>
      <c r="L32" s="57"/>
      <c r="M32" s="57"/>
      <c r="N32" s="57"/>
      <c r="O32" s="57" t="str">
        <f>IF(O31&lt;0.1," ",IF(O31=Sheet1!G81,1,0))</f>
        <v> </v>
      </c>
      <c r="P32" s="57"/>
      <c r="Q32" s="57" t="str">
        <f>IF(Q31&lt;0.1," ",IF(Q31=Sheet1!I81,1,0))</f>
        <v> </v>
      </c>
      <c r="R32" s="88"/>
      <c r="S32" s="33"/>
      <c r="T32" s="114"/>
      <c r="U32" s="113"/>
      <c r="V32" s="113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8.75">
      <c r="A33" s="85"/>
      <c r="B33" s="57" t="s">
        <v>34</v>
      </c>
      <c r="C33" s="57"/>
      <c r="D33" s="82"/>
      <c r="E33" s="82"/>
      <c r="F33" s="82"/>
      <c r="G33" s="82"/>
      <c r="H33" s="82"/>
      <c r="I33" s="57"/>
      <c r="J33" s="57"/>
      <c r="K33" s="57"/>
      <c r="L33" s="57"/>
      <c r="M33" s="57"/>
      <c r="N33" s="57"/>
      <c r="O33" s="57"/>
      <c r="P33" s="57"/>
      <c r="Q33" s="57"/>
      <c r="R33" s="88"/>
      <c r="S33" s="33"/>
      <c r="T33" s="114"/>
      <c r="U33" s="113"/>
      <c r="V33" s="113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4.5" customHeight="1" thickBot="1">
      <c r="A34" s="85"/>
      <c r="B34" s="74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88"/>
      <c r="S34" s="33"/>
      <c r="T34" s="114"/>
      <c r="U34" s="113"/>
      <c r="V34" s="113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9.5" thickBot="1">
      <c r="A35" s="89" t="s">
        <v>42</v>
      </c>
      <c r="B35" s="57" t="str">
        <f>CONCATENATE(Sheet1!D84," × ",Sheet1!E84," =")</f>
        <v>2√2 × 3√2 =</v>
      </c>
      <c r="C35" s="57"/>
      <c r="D35" s="105"/>
      <c r="E35" s="106"/>
      <c r="F35" s="107"/>
      <c r="G35" s="24"/>
      <c r="H35" s="24"/>
      <c r="I35" s="75" t="str">
        <f>IF(D35&lt;0.1," ",IF(D35=Sheet1!$I84,"a","r"))</f>
        <v> </v>
      </c>
      <c r="J35" s="74" t="s">
        <v>43</v>
      </c>
      <c r="K35" s="57" t="str">
        <f>CONCATENATE(Sheet1!D87," × ",Sheet1!E87," =")</f>
        <v>2√7 × 4√7 =</v>
      </c>
      <c r="L35" s="57"/>
      <c r="M35" s="57"/>
      <c r="N35" s="57"/>
      <c r="O35" s="105"/>
      <c r="P35" s="106"/>
      <c r="Q35" s="107"/>
      <c r="R35" s="90" t="str">
        <f>IF(O35&lt;0.1," ",IF(O35=Sheet1!$I87,"a","r"))</f>
        <v> </v>
      </c>
      <c r="S35" s="33"/>
      <c r="T35" s="109" t="str">
        <f>IF(I35="a",1," ")</f>
        <v> </v>
      </c>
      <c r="U35" s="109" t="str">
        <f>IF(R35="a",1," ")</f>
        <v> </v>
      </c>
      <c r="V35" s="113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4.5" customHeight="1" thickBot="1">
      <c r="A36" s="85"/>
      <c r="B36" s="57"/>
      <c r="C36" s="57"/>
      <c r="D36" s="57"/>
      <c r="E36" s="57"/>
      <c r="F36" s="57"/>
      <c r="G36" s="57"/>
      <c r="H36" s="57"/>
      <c r="I36" s="57"/>
      <c r="J36" s="74"/>
      <c r="K36" s="57"/>
      <c r="L36" s="57"/>
      <c r="M36" s="57"/>
      <c r="N36" s="57"/>
      <c r="O36" s="57"/>
      <c r="P36" s="57"/>
      <c r="Q36" s="57"/>
      <c r="R36" s="88"/>
      <c r="S36" s="33"/>
      <c r="T36" s="114"/>
      <c r="U36" s="113"/>
      <c r="V36" s="113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9.5" thickBot="1">
      <c r="A37" s="89" t="s">
        <v>44</v>
      </c>
      <c r="B37" s="22" t="str">
        <f>CONCATENATE(Sheet1!D90," × ",Sheet1!E90," =")</f>
        <v>2√11 × 4√11 =</v>
      </c>
      <c r="C37" s="57"/>
      <c r="D37" s="105"/>
      <c r="E37" s="106"/>
      <c r="F37" s="107"/>
      <c r="G37" s="24"/>
      <c r="H37" s="24"/>
      <c r="I37" s="75" t="str">
        <f>IF(D37&lt;0.1," ",IF(D37=Sheet1!$I90,"a","r"))</f>
        <v> </v>
      </c>
      <c r="J37" s="74" t="s">
        <v>45</v>
      </c>
      <c r="K37" s="57" t="str">
        <f>CONCATENATE("√",Sheet1!D93," × √",Sheet1!E93," =")</f>
        <v>√208 × √52 =</v>
      </c>
      <c r="L37" s="57"/>
      <c r="M37" s="57"/>
      <c r="N37" s="57"/>
      <c r="O37" s="105"/>
      <c r="P37" s="106"/>
      <c r="Q37" s="107"/>
      <c r="R37" s="90" t="str">
        <f>IF(O37&lt;0.1," ",IF(O37=Sheet1!$I93,"a","r"))</f>
        <v> </v>
      </c>
      <c r="S37" s="33"/>
      <c r="T37" s="109" t="str">
        <f>IF(I37="a",1," ")</f>
        <v> </v>
      </c>
      <c r="U37" s="109" t="str">
        <f>IF(R37="a",1," ")</f>
        <v> </v>
      </c>
      <c r="V37" s="113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4.5" customHeight="1" thickBot="1">
      <c r="A38" s="85"/>
      <c r="B38" s="57"/>
      <c r="C38" s="57"/>
      <c r="D38" s="57"/>
      <c r="E38" s="57"/>
      <c r="F38" s="57"/>
      <c r="G38" s="57"/>
      <c r="H38" s="57"/>
      <c r="I38" s="57"/>
      <c r="J38" s="74"/>
      <c r="K38" s="57"/>
      <c r="L38" s="57"/>
      <c r="M38" s="57"/>
      <c r="N38" s="57"/>
      <c r="O38" s="57" t="str">
        <f>IF(D33&lt;0.1," ",IF(D33=Sheet1!G87,1,0))</f>
        <v> </v>
      </c>
      <c r="P38" s="57"/>
      <c r="Q38" s="57" t="str">
        <f>IF(F33&lt;0.1," ",IF(F33=Sheet1!I87,1,0))</f>
        <v> </v>
      </c>
      <c r="R38" s="88"/>
      <c r="S38" s="33"/>
      <c r="T38" s="114"/>
      <c r="U38" s="113"/>
      <c r="V38" s="113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9.5" thickBot="1">
      <c r="A39" s="89" t="s">
        <v>46</v>
      </c>
      <c r="B39" s="57" t="str">
        <f>CONCATENATE("√",Sheet1!D96," × √",Sheet1!E96," =")</f>
        <v>√45 × √45 =</v>
      </c>
      <c r="C39" s="57"/>
      <c r="D39" s="105"/>
      <c r="E39" s="106"/>
      <c r="F39" s="107"/>
      <c r="G39" s="24"/>
      <c r="H39" s="24"/>
      <c r="I39" s="75" t="str">
        <f>IF(D39&lt;0.1," ",IF(D39=Sheet1!$I96,"a","r"))</f>
        <v> </v>
      </c>
      <c r="J39" s="74" t="s">
        <v>47</v>
      </c>
      <c r="K39" s="57" t="str">
        <f>CONCATENATE("√",Sheet1!D99," × √",Sheet1!E99," =")</f>
        <v>√48 × √48 =</v>
      </c>
      <c r="L39" s="57"/>
      <c r="M39" s="57"/>
      <c r="N39" s="57"/>
      <c r="O39" s="105"/>
      <c r="P39" s="106"/>
      <c r="Q39" s="107"/>
      <c r="R39" s="90" t="str">
        <f>IF(O39&lt;0.1," ",IF(O39=Sheet1!$I99,"a","r"))</f>
        <v> </v>
      </c>
      <c r="S39" s="33"/>
      <c r="T39" s="109" t="str">
        <f>IF(I39="a",1," ")</f>
        <v> </v>
      </c>
      <c r="U39" s="109" t="str">
        <f>IF(R39="a",1," ")</f>
        <v> </v>
      </c>
      <c r="V39" s="113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8.25" customHeight="1">
      <c r="A40" s="85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88"/>
      <c r="S40" s="33"/>
      <c r="T40" s="114"/>
      <c r="U40" s="113"/>
      <c r="V40" s="113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9.5" thickBot="1">
      <c r="A41" s="85"/>
      <c r="B41" s="57" t="s">
        <v>48</v>
      </c>
      <c r="C41" s="57"/>
      <c r="D41" s="57"/>
      <c r="E41" s="57"/>
      <c r="F41" s="57"/>
      <c r="G41" s="57"/>
      <c r="H41" s="57"/>
      <c r="I41" s="58" t="s">
        <v>15</v>
      </c>
      <c r="J41" s="57"/>
      <c r="K41" s="57"/>
      <c r="L41" s="57"/>
      <c r="M41" s="57"/>
      <c r="N41" s="57"/>
      <c r="O41" s="57"/>
      <c r="P41" s="57"/>
      <c r="Q41" s="57"/>
      <c r="R41" s="88"/>
      <c r="S41" s="33"/>
      <c r="T41" s="114"/>
      <c r="U41" s="113"/>
      <c r="V41" s="113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20.25" thickBot="1">
      <c r="A42" s="85" t="s">
        <v>49</v>
      </c>
      <c r="B42" s="91">
        <f>Sheet1!C103</f>
        <v>26</v>
      </c>
      <c r="C42" s="22" t="str">
        <f>CONCATENATE("=   ",B42)</f>
        <v>=   26</v>
      </c>
      <c r="D42" s="57" t="s">
        <v>41</v>
      </c>
      <c r="E42" s="25" t="s">
        <v>14</v>
      </c>
      <c r="F42" s="26"/>
      <c r="G42" s="22"/>
      <c r="H42" s="22"/>
      <c r="I42" s="92" t="str">
        <f>IF(F42&lt;0.1," ",IF(F43&lt;0.1," ",IF(F42+F43=Sheet1!B103*2,"a","r")))</f>
        <v> </v>
      </c>
      <c r="J42" s="74" t="s">
        <v>17</v>
      </c>
      <c r="K42" s="57"/>
      <c r="L42" s="57"/>
      <c r="M42" s="57"/>
      <c r="N42" s="57"/>
      <c r="O42" s="19"/>
      <c r="P42" s="20" t="s">
        <v>14</v>
      </c>
      <c r="Q42" s="21"/>
      <c r="R42" s="90" t="str">
        <f>IF(Q42&lt;0.1," ",IF((O43+Q43)=2,"a","r"))</f>
        <v> </v>
      </c>
      <c r="S42" s="33"/>
      <c r="T42" s="109" t="str">
        <f>IF(I42="a",1," ")</f>
        <v> </v>
      </c>
      <c r="U42" s="109" t="str">
        <f>IF(R42="a",1," ")</f>
        <v> </v>
      </c>
      <c r="V42" s="113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9.5" thickBot="1">
      <c r="A43" s="85"/>
      <c r="B43" s="74" t="str">
        <f>CONCATENATE("√",Sheet1!B103)</f>
        <v>√13</v>
      </c>
      <c r="C43" s="74" t="str">
        <f>B43</f>
        <v>√13</v>
      </c>
      <c r="D43" s="4"/>
      <c r="E43" s="25" t="s">
        <v>14</v>
      </c>
      <c r="F43" s="26"/>
      <c r="G43" s="22"/>
      <c r="H43" s="22"/>
      <c r="I43" s="57"/>
      <c r="J43" s="57"/>
      <c r="K43" s="57"/>
      <c r="L43" s="57"/>
      <c r="M43" s="57"/>
      <c r="N43" s="57"/>
      <c r="O43" s="77" t="str">
        <f>IF(O42&lt;0.1," ",IF(O42=Sheet1!C102,1,0))</f>
        <v> </v>
      </c>
      <c r="P43" s="77"/>
      <c r="Q43" s="77" t="str">
        <f>IF(Q42&lt;0.1," ",IF(Q42=Sheet1!B103,1,0))</f>
        <v> </v>
      </c>
      <c r="R43" s="88"/>
      <c r="S43" s="33"/>
      <c r="T43" s="109" t="str">
        <f>IF(I43="a",1," ")</f>
        <v> </v>
      </c>
      <c r="U43" s="109" t="str">
        <f>IF(R43="a",1," ")</f>
        <v> </v>
      </c>
      <c r="V43" s="113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6" customHeight="1" thickBot="1">
      <c r="A44" s="85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88"/>
      <c r="S44" s="33"/>
      <c r="T44" s="114"/>
      <c r="U44" s="113"/>
      <c r="V44" s="113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20.25" thickBot="1">
      <c r="A45" s="85" t="s">
        <v>55</v>
      </c>
      <c r="B45" s="91">
        <f>Sheet1!C107</f>
        <v>7</v>
      </c>
      <c r="C45" s="22" t="str">
        <f>CONCATENATE("=    ",B45)</f>
        <v>=    7</v>
      </c>
      <c r="D45" s="57" t="s">
        <v>41</v>
      </c>
      <c r="E45" s="25" t="s">
        <v>14</v>
      </c>
      <c r="F45" s="26"/>
      <c r="G45" s="22"/>
      <c r="H45" s="22"/>
      <c r="I45" s="92" t="str">
        <f>IF(F45&lt;0.1," ",IF(F46&lt;0.1," ",IF(F45+F46=Sheet1!B107*2,"a","r")))</f>
        <v> </v>
      </c>
      <c r="J45" s="74" t="s">
        <v>17</v>
      </c>
      <c r="K45" s="57"/>
      <c r="L45" s="57"/>
      <c r="M45" s="57"/>
      <c r="N45" s="57"/>
      <c r="O45" s="19"/>
      <c r="P45" s="20" t="s">
        <v>14</v>
      </c>
      <c r="Q45" s="21"/>
      <c r="R45" s="90" t="str">
        <f>IF(Q45&lt;0.1," ",IF((O46+Q46)=2,"a","r"))</f>
        <v> </v>
      </c>
      <c r="S45" s="33"/>
      <c r="T45" s="109" t="str">
        <f>IF(I45="a",1," ")</f>
        <v> </v>
      </c>
      <c r="U45" s="109" t="str">
        <f>IF(R45="a",1," ")</f>
        <v> </v>
      </c>
      <c r="V45" s="113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9.5" thickBot="1">
      <c r="A46" s="85"/>
      <c r="B46" s="74" t="str">
        <f>CONCATENATE("√",Sheet1!B107)</f>
        <v>√7</v>
      </c>
      <c r="C46" s="74" t="str">
        <f>B46</f>
        <v>√7</v>
      </c>
      <c r="D46" s="4"/>
      <c r="E46" s="25" t="s">
        <v>14</v>
      </c>
      <c r="F46" s="26"/>
      <c r="G46" s="22"/>
      <c r="H46" s="22"/>
      <c r="I46" s="57"/>
      <c r="J46" s="57"/>
      <c r="K46" s="57"/>
      <c r="L46" s="57"/>
      <c r="M46" s="57"/>
      <c r="N46" s="57"/>
      <c r="O46" s="77" t="str">
        <f>IF(O45&lt;0.1," ",IF(O45=Sheet1!C106,1,0))</f>
        <v> </v>
      </c>
      <c r="P46" s="77"/>
      <c r="Q46" s="77" t="str">
        <f>IF(Q45&lt;0.1," ",IF(Q45=Sheet1!B107,1,0))</f>
        <v> </v>
      </c>
      <c r="R46" s="88"/>
      <c r="S46" s="33"/>
      <c r="T46" s="114"/>
      <c r="U46" s="113"/>
      <c r="V46" s="113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5.25" customHeight="1" thickBot="1">
      <c r="A47" s="56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60"/>
      <c r="S47" s="33"/>
      <c r="T47" s="114"/>
      <c r="U47" s="113"/>
      <c r="V47" s="113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20.25" thickBot="1">
      <c r="A48" s="85" t="s">
        <v>56</v>
      </c>
      <c r="B48" s="91">
        <f>Sheet1!C111</f>
        <v>12</v>
      </c>
      <c r="C48" s="22" t="str">
        <f>CONCATENATE("=    ",B48)</f>
        <v>=    12</v>
      </c>
      <c r="D48" s="57" t="s">
        <v>41</v>
      </c>
      <c r="E48" s="25" t="s">
        <v>14</v>
      </c>
      <c r="F48" s="26"/>
      <c r="G48" s="22"/>
      <c r="H48" s="22"/>
      <c r="I48" s="92" t="str">
        <f>IF(F48&lt;0.1," ",IF(F49&lt;0.1," ",IF(F48+F49=Sheet1!B111*2,"a","r")))</f>
        <v> </v>
      </c>
      <c r="J48" s="74" t="s">
        <v>17</v>
      </c>
      <c r="K48" s="57"/>
      <c r="L48" s="57"/>
      <c r="M48" s="57"/>
      <c r="N48" s="57"/>
      <c r="O48" s="19"/>
      <c r="P48" s="20" t="s">
        <v>14</v>
      </c>
      <c r="Q48" s="21"/>
      <c r="R48" s="90" t="str">
        <f>IF(Q48&lt;0.1," ",IF((O49+Q49)=2,"a","r"))</f>
        <v> </v>
      </c>
      <c r="S48" s="33"/>
      <c r="T48" s="109" t="str">
        <f>IF(I48="a",1," ")</f>
        <v> </v>
      </c>
      <c r="U48" s="109" t="str">
        <f>IF(R48="a",1," ")</f>
        <v> </v>
      </c>
      <c r="V48" s="113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19.5" thickBot="1">
      <c r="A49" s="85"/>
      <c r="B49" s="74" t="str">
        <f>CONCATENATE("√",Sheet1!B111)</f>
        <v>√3</v>
      </c>
      <c r="C49" s="74" t="str">
        <f>B49</f>
        <v>√3</v>
      </c>
      <c r="D49" s="4"/>
      <c r="E49" s="25" t="s">
        <v>14</v>
      </c>
      <c r="F49" s="26"/>
      <c r="G49" s="22"/>
      <c r="H49" s="22"/>
      <c r="I49" s="57"/>
      <c r="J49" s="57"/>
      <c r="K49" s="57"/>
      <c r="L49" s="57"/>
      <c r="M49" s="57"/>
      <c r="N49" s="57"/>
      <c r="O49" s="77" t="str">
        <f>IF(O48&lt;0.1," ",IF(O48=Sheet1!C110,1,0))</f>
        <v> </v>
      </c>
      <c r="P49" s="77"/>
      <c r="Q49" s="77" t="str">
        <f>IF(Q48&lt;0.1," ",IF(Q48=Sheet1!B111,1,0))</f>
        <v> </v>
      </c>
      <c r="R49" s="88"/>
      <c r="S49" s="33"/>
      <c r="T49" s="114"/>
      <c r="U49" s="113"/>
      <c r="V49" s="113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5.25" customHeight="1" thickBot="1">
      <c r="A50" s="56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60"/>
      <c r="S50" s="33"/>
      <c r="T50" s="114"/>
      <c r="U50" s="113"/>
      <c r="V50" s="113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25" thickBot="1">
      <c r="A51" s="85" t="s">
        <v>57</v>
      </c>
      <c r="B51" s="91">
        <f>Sheet1!C115</f>
        <v>8</v>
      </c>
      <c r="C51" s="22" t="str">
        <f>CONCATENATE("=   ",B51)</f>
        <v>=   8</v>
      </c>
      <c r="D51" s="57" t="s">
        <v>41</v>
      </c>
      <c r="E51" s="25" t="s">
        <v>14</v>
      </c>
      <c r="F51" s="26"/>
      <c r="G51" s="22"/>
      <c r="H51" s="22"/>
      <c r="I51" s="92" t="str">
        <f>IF(F51&lt;0.1," ",IF(F52&lt;0.1," ",IF(F51+F52=Sheet1!B115*2,"a","r")))</f>
        <v> </v>
      </c>
      <c r="J51" s="74" t="s">
        <v>17</v>
      </c>
      <c r="K51" s="57"/>
      <c r="L51" s="57"/>
      <c r="M51" s="57"/>
      <c r="N51" s="57"/>
      <c r="O51" s="19"/>
      <c r="P51" s="20" t="s">
        <v>14</v>
      </c>
      <c r="Q51" s="21"/>
      <c r="R51" s="90" t="str">
        <f>IF(Q51&lt;0.1," ",IF((O52+Q52)=2,"a","r"))</f>
        <v> </v>
      </c>
      <c r="S51" s="33"/>
      <c r="T51" s="109" t="str">
        <f>IF(I51="a",1," ")</f>
        <v> </v>
      </c>
      <c r="U51" s="109" t="str">
        <f>IF(R51="a",1," ")</f>
        <v> </v>
      </c>
      <c r="V51" s="113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9.5" thickBot="1">
      <c r="A52" s="85"/>
      <c r="B52" s="74" t="str">
        <f>CONCATENATE("√",Sheet1!B115)</f>
        <v>√2</v>
      </c>
      <c r="C52" s="74" t="str">
        <f>B52</f>
        <v>√2</v>
      </c>
      <c r="D52" s="4"/>
      <c r="E52" s="25" t="s">
        <v>14</v>
      </c>
      <c r="F52" s="26"/>
      <c r="G52" s="22"/>
      <c r="H52" s="22"/>
      <c r="I52" s="57"/>
      <c r="J52" s="57"/>
      <c r="K52" s="57"/>
      <c r="L52" s="57"/>
      <c r="M52" s="57"/>
      <c r="N52" s="57"/>
      <c r="O52" s="77" t="str">
        <f>IF(O51&lt;0.1," ",IF(O51=Sheet1!C114,1,0))</f>
        <v> </v>
      </c>
      <c r="P52" s="77"/>
      <c r="Q52" s="77" t="str">
        <f>IF(Q51&lt;0.1," ",IF(Q51=Sheet1!B115,1,0))</f>
        <v> </v>
      </c>
      <c r="R52" s="88"/>
      <c r="S52" s="33"/>
      <c r="T52" s="114"/>
      <c r="U52" s="113"/>
      <c r="V52" s="113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4.5" customHeight="1" thickBot="1">
      <c r="A53" s="56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60"/>
      <c r="S53" s="33"/>
      <c r="T53" s="114"/>
      <c r="U53" s="113"/>
      <c r="V53" s="113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20.25" thickBot="1">
      <c r="A54" s="85" t="s">
        <v>58</v>
      </c>
      <c r="B54" s="91">
        <f>Sheet1!C119</f>
        <v>22</v>
      </c>
      <c r="C54" s="22" t="str">
        <f>CONCATENATE("=   ",B54)</f>
        <v>=   22</v>
      </c>
      <c r="D54" s="57" t="s">
        <v>41</v>
      </c>
      <c r="E54" s="25" t="s">
        <v>14</v>
      </c>
      <c r="F54" s="26"/>
      <c r="G54" s="22"/>
      <c r="H54" s="22"/>
      <c r="I54" s="92" t="str">
        <f>IF(F54&lt;0.1," ",IF(F55&lt;0.1," ",IF(F54+F55=Sheet1!B119*2,"a","r")))</f>
        <v> </v>
      </c>
      <c r="J54" s="74" t="s">
        <v>17</v>
      </c>
      <c r="K54" s="57"/>
      <c r="L54" s="57"/>
      <c r="M54" s="57"/>
      <c r="N54" s="57"/>
      <c r="O54" s="19"/>
      <c r="P54" s="20" t="s">
        <v>14</v>
      </c>
      <c r="Q54" s="21"/>
      <c r="R54" s="90" t="str">
        <f>IF(Q54&lt;0.1," ",IF((O55+Q55)=2,"a","r"))</f>
        <v> </v>
      </c>
      <c r="S54" s="33"/>
      <c r="T54" s="109" t="str">
        <f>IF(I54="a",1," ")</f>
        <v> </v>
      </c>
      <c r="U54" s="109" t="str">
        <f>IF(R54="a",1," ")</f>
        <v> </v>
      </c>
      <c r="V54" s="113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9.5" thickBot="1">
      <c r="A55" s="85"/>
      <c r="B55" s="74" t="str">
        <f>CONCATENATE("√",Sheet1!B119)</f>
        <v>√11</v>
      </c>
      <c r="C55" s="74" t="str">
        <f>B55</f>
        <v>√11</v>
      </c>
      <c r="D55" s="4"/>
      <c r="E55" s="25" t="s">
        <v>14</v>
      </c>
      <c r="F55" s="26"/>
      <c r="G55" s="22"/>
      <c r="H55" s="22"/>
      <c r="I55" s="57"/>
      <c r="J55" s="57"/>
      <c r="K55" s="57"/>
      <c r="L55" s="57"/>
      <c r="M55" s="57"/>
      <c r="N55" s="57"/>
      <c r="O55" s="77" t="str">
        <f>IF(O54&lt;0.1," ",IF(O54=Sheet1!C118,1,0))</f>
        <v> </v>
      </c>
      <c r="P55" s="77"/>
      <c r="Q55" s="77" t="str">
        <f>IF(Q54&lt;0.1," ",IF(Q54=Sheet1!B119,1,0))</f>
        <v> </v>
      </c>
      <c r="R55" s="88"/>
      <c r="S55" s="33"/>
      <c r="T55" s="114"/>
      <c r="U55" s="113"/>
      <c r="V55" s="113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5.25" customHeight="1" thickBot="1">
      <c r="A56" s="56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60"/>
      <c r="S56" s="33"/>
      <c r="T56" s="114"/>
      <c r="U56" s="113"/>
      <c r="V56" s="113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20.25" thickBot="1">
      <c r="A57" s="85" t="s">
        <v>59</v>
      </c>
      <c r="B57" s="91">
        <f>Sheet1!C123</f>
        <v>15</v>
      </c>
      <c r="C57" s="22" t="str">
        <f>CONCATENATE("=   ",B57)</f>
        <v>=   15</v>
      </c>
      <c r="D57" s="57" t="s">
        <v>41</v>
      </c>
      <c r="E57" s="25" t="s">
        <v>14</v>
      </c>
      <c r="F57" s="26"/>
      <c r="G57" s="22"/>
      <c r="H57" s="22"/>
      <c r="I57" s="92" t="str">
        <f>IF(F57&lt;0.1," ",IF(F58&lt;0.1," ",IF(F57+F58=Sheet1!B123*2,"a","r")))</f>
        <v> </v>
      </c>
      <c r="J57" s="74" t="s">
        <v>17</v>
      </c>
      <c r="K57" s="57"/>
      <c r="L57" s="57"/>
      <c r="M57" s="57"/>
      <c r="N57" s="57"/>
      <c r="O57" s="19"/>
      <c r="P57" s="20" t="s">
        <v>14</v>
      </c>
      <c r="Q57" s="21"/>
      <c r="R57" s="90" t="str">
        <f>IF(Q57&lt;0.1," ",IF((O58+Q58)=2,"a","r"))</f>
        <v> </v>
      </c>
      <c r="S57" s="33"/>
      <c r="T57" s="109" t="str">
        <f>IF(I57="a",1," ")</f>
        <v> </v>
      </c>
      <c r="U57" s="109" t="str">
        <f>IF(R57="a",1," ")</f>
        <v> </v>
      </c>
      <c r="V57" s="113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9.5" thickBot="1">
      <c r="A58" s="93"/>
      <c r="B58" s="94" t="str">
        <f>CONCATENATE("√",Sheet1!B123)</f>
        <v>√5</v>
      </c>
      <c r="C58" s="94" t="str">
        <f>B58</f>
        <v>√5</v>
      </c>
      <c r="D58" s="95"/>
      <c r="E58" s="96" t="s">
        <v>14</v>
      </c>
      <c r="F58" s="26"/>
      <c r="G58" s="97"/>
      <c r="H58" s="97"/>
      <c r="I58" s="98"/>
      <c r="J58" s="98"/>
      <c r="K58" s="98"/>
      <c r="L58" s="98"/>
      <c r="M58" s="98"/>
      <c r="N58" s="98"/>
      <c r="O58" s="99" t="str">
        <f>IF(O57&lt;0.1," ",IF(O57=Sheet1!C122,1,0))</f>
        <v> </v>
      </c>
      <c r="P58" s="99"/>
      <c r="Q58" s="99" t="str">
        <f>IF(Q57&lt;0.1," ",IF(Q57=Sheet1!B123,1,0))</f>
        <v> </v>
      </c>
      <c r="R58" s="100"/>
      <c r="S58" s="33"/>
      <c r="T58" s="114"/>
      <c r="U58" s="113"/>
      <c r="V58" s="113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5.7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5"/>
      <c r="S59" s="33"/>
      <c r="T59" s="114"/>
      <c r="U59" s="113"/>
      <c r="V59" s="113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8.75">
      <c r="A60" s="56"/>
      <c r="B60" s="57" t="s">
        <v>60</v>
      </c>
      <c r="C60" s="57"/>
      <c r="D60" s="57"/>
      <c r="E60" s="57"/>
      <c r="F60" s="57"/>
      <c r="G60" s="57"/>
      <c r="H60" s="57"/>
      <c r="I60" s="58"/>
      <c r="J60" s="4"/>
      <c r="K60" s="59"/>
      <c r="L60" s="59"/>
      <c r="M60" s="59"/>
      <c r="N60" s="59"/>
      <c r="O60" s="59"/>
      <c r="P60" s="59"/>
      <c r="Q60" s="59"/>
      <c r="R60" s="60"/>
      <c r="S60" s="33"/>
      <c r="T60" s="114"/>
      <c r="U60" s="113"/>
      <c r="V60" s="113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8.75">
      <c r="A61" s="61"/>
      <c r="B61" s="57" t="s">
        <v>65</v>
      </c>
      <c r="C61" s="59"/>
      <c r="D61" s="62"/>
      <c r="E61" s="59"/>
      <c r="F61" s="4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60"/>
      <c r="S61" s="33"/>
      <c r="T61" s="114"/>
      <c r="U61" s="113"/>
      <c r="V61" s="113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8.75">
      <c r="A62" s="61"/>
      <c r="B62" s="57" t="s">
        <v>66</v>
      </c>
      <c r="C62" s="59"/>
      <c r="D62" s="59"/>
      <c r="E62" s="59"/>
      <c r="F62" s="59"/>
      <c r="G62" s="59"/>
      <c r="H62" s="59"/>
      <c r="I62" s="59"/>
      <c r="J62" s="59"/>
      <c r="K62" s="62" t="s">
        <v>70</v>
      </c>
      <c r="L62" s="59"/>
      <c r="M62" s="59"/>
      <c r="N62" s="59"/>
      <c r="O62" s="59"/>
      <c r="P62" s="59"/>
      <c r="Q62" s="59"/>
      <c r="R62" s="60"/>
      <c r="S62" s="33"/>
      <c r="T62" s="114"/>
      <c r="U62" s="113"/>
      <c r="V62" s="113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9.5" thickBot="1">
      <c r="A63" s="61"/>
      <c r="B63" s="27">
        <f>Sheet1!X5</f>
        <v>5</v>
      </c>
      <c r="C63" s="59" t="str">
        <f>CONCATENATE("=       ",B63)</f>
        <v>=       5</v>
      </c>
      <c r="D63" s="57" t="s">
        <v>41</v>
      </c>
      <c r="E63" s="25" t="s">
        <v>67</v>
      </c>
      <c r="F63" s="44">
        <f>Sheet1!R6</f>
        <v>5</v>
      </c>
      <c r="G63" s="46" t="str">
        <f>Sheet1!W4</f>
        <v>+</v>
      </c>
      <c r="H63" s="47" t="s">
        <v>14</v>
      </c>
      <c r="I63" s="45">
        <f>Sheet1!S6</f>
        <v>3</v>
      </c>
      <c r="J63" s="59" t="s">
        <v>69</v>
      </c>
      <c r="K63" s="59"/>
      <c r="L63" s="59"/>
      <c r="M63" s="28">
        <f>Sheet1!V6</f>
        <v>5</v>
      </c>
      <c r="N63" s="29" t="s">
        <v>67</v>
      </c>
      <c r="O63" s="28">
        <f>Sheet1!R6</f>
        <v>5</v>
      </c>
      <c r="P63" s="29" t="str">
        <f>CONCATENATE(G63,"√")</f>
        <v>+√</v>
      </c>
      <c r="Q63" s="28">
        <f>Sheet1!S6</f>
        <v>3</v>
      </c>
      <c r="R63" s="60" t="s">
        <v>68</v>
      </c>
      <c r="S63" s="33"/>
      <c r="T63" s="114"/>
      <c r="U63" s="113"/>
      <c r="V63" s="113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9.5" thickTop="1">
      <c r="A64" s="56"/>
      <c r="B64" s="59" t="str">
        <f>Sheet1!X6</f>
        <v>√5-√3</v>
      </c>
      <c r="C64" s="59" t="str">
        <f>CONCATENATE("   ",B64)</f>
        <v>   √5-√3</v>
      </c>
      <c r="D64" s="4"/>
      <c r="E64" s="25" t="s">
        <v>67</v>
      </c>
      <c r="F64" s="48">
        <f>Sheet1!R6</f>
        <v>5</v>
      </c>
      <c r="G64" s="24" t="str">
        <f>G63</f>
        <v>+</v>
      </c>
      <c r="H64" s="24" t="s">
        <v>14</v>
      </c>
      <c r="I64" s="48">
        <f>Sheet1!S6</f>
        <v>3</v>
      </c>
      <c r="J64" s="57" t="s">
        <v>68</v>
      </c>
      <c r="K64" s="63">
        <f>IF(M63&lt;0.1," ",IF(M63=Sheet1!V6,1,0))</f>
        <v>1</v>
      </c>
      <c r="L64" s="63">
        <f>IF(O63&lt;0.1," ",IF(O63=Sheet1!R6,1,0))</f>
        <v>1</v>
      </c>
      <c r="M64" s="64">
        <f>IF(Q63&lt;0.1," ",IF(Q63=Sheet1!S6,1,0))</f>
        <v>1</v>
      </c>
      <c r="N64" s="64">
        <f>IF(O64&lt;0.1," ",IF(O64=Sheet1!U6,1,0))</f>
        <v>1</v>
      </c>
      <c r="O64" s="30">
        <f>Sheet1!AB6</f>
        <v>2</v>
      </c>
      <c r="P64" s="65"/>
      <c r="Q64" s="65"/>
      <c r="R64" s="66" t="str">
        <f>IF(O64&lt;0.1," ",(IF(K64+L64+M64+N64=4,"a","r")))</f>
        <v>a</v>
      </c>
      <c r="S64" s="33"/>
      <c r="T64" s="114"/>
      <c r="U64" s="113"/>
      <c r="V64" s="113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5.75">
      <c r="A65" s="61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60"/>
      <c r="S65" s="33"/>
      <c r="T65" s="114"/>
      <c r="U65" s="113"/>
      <c r="V65" s="113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9.5" thickBot="1">
      <c r="A66" s="56">
        <v>31</v>
      </c>
      <c r="B66" s="27">
        <f>Sheet1!X10</f>
        <v>3</v>
      </c>
      <c r="C66" s="59" t="str">
        <f>CONCATENATE("=       ",B66)</f>
        <v>=       3</v>
      </c>
      <c r="D66" s="57" t="s">
        <v>41</v>
      </c>
      <c r="E66" s="25" t="s">
        <v>67</v>
      </c>
      <c r="F66" s="50"/>
      <c r="G66" s="46" t="str">
        <f>Sheet1!W9</f>
        <v>-</v>
      </c>
      <c r="H66" s="47" t="s">
        <v>14</v>
      </c>
      <c r="I66" s="52"/>
      <c r="J66" s="59" t="s">
        <v>69</v>
      </c>
      <c r="K66" s="67" t="str">
        <f>IF(I67&lt;0.1," ",IF(F68+G68+H68+I68=4,"a","r"))</f>
        <v> </v>
      </c>
      <c r="L66" s="59"/>
      <c r="M66" s="31"/>
      <c r="N66" s="29" t="s">
        <v>67</v>
      </c>
      <c r="O66" s="31"/>
      <c r="P66" s="29" t="str">
        <f>CONCATENATE(G66,"√")</f>
        <v>-√</v>
      </c>
      <c r="Q66" s="31"/>
      <c r="R66" s="60" t="s">
        <v>68</v>
      </c>
      <c r="S66" s="33"/>
      <c r="T66" s="109" t="str">
        <f>IF(K66="a",1," ")</f>
        <v> </v>
      </c>
      <c r="U66" s="49"/>
      <c r="V66" s="49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9.5" thickTop="1">
      <c r="A67" s="56"/>
      <c r="B67" s="59" t="str">
        <f>Sheet1!X11</f>
        <v>√3+√2</v>
      </c>
      <c r="C67" s="59" t="str">
        <f>CONCATENATE("   ",B67)</f>
        <v>   √3+√2</v>
      </c>
      <c r="D67" s="4"/>
      <c r="E67" s="25" t="s">
        <v>67</v>
      </c>
      <c r="F67" s="51"/>
      <c r="G67" s="24" t="str">
        <f>G66</f>
        <v>-</v>
      </c>
      <c r="H67" s="24" t="s">
        <v>14</v>
      </c>
      <c r="I67" s="51"/>
      <c r="J67" s="57" t="s">
        <v>68</v>
      </c>
      <c r="K67" s="63" t="str">
        <f>IF(M66&lt;0.1," ",IF(M66=Sheet1!X10,1,0))</f>
        <v> </v>
      </c>
      <c r="L67" s="63" t="str">
        <f>IF(O66&lt;0.1," ",IF(O66=Sheet1!R11,1,0))</f>
        <v> </v>
      </c>
      <c r="M67" s="64" t="str">
        <f>IF(Q66&lt;0.1," ",IF(Q66=Sheet1!S11,1,0))</f>
        <v> </v>
      </c>
      <c r="N67" s="64" t="str">
        <f>IF(O67&lt;0.1," ",IF(O67=Sheet1!U11,1,0))</f>
        <v> </v>
      </c>
      <c r="O67" s="32"/>
      <c r="P67" s="65"/>
      <c r="Q67" s="65"/>
      <c r="R67" s="66" t="str">
        <f>IF(O67&lt;0.1," ",(IF(K67+L67+M67+N67=4,"a","r")))</f>
        <v> </v>
      </c>
      <c r="S67" s="33"/>
      <c r="T67" s="114"/>
      <c r="U67" s="109" t="str">
        <f>IF(R67="a",1," ")</f>
        <v> </v>
      </c>
      <c r="V67" s="49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9" customHeight="1">
      <c r="A68" s="56"/>
      <c r="B68" s="59"/>
      <c r="C68" s="59"/>
      <c r="D68" s="59"/>
      <c r="E68" s="59"/>
      <c r="F68" s="63" t="str">
        <f>IF(F66&lt;0.1," ",IF(F66=Sheet1!R11,1,0))</f>
        <v> </v>
      </c>
      <c r="G68" s="63" t="str">
        <f>IF(F67&lt;0.1," ",IF(F67=Sheet1!R11,1,0))</f>
        <v> </v>
      </c>
      <c r="H68" s="63" t="str">
        <f>IF(I66&lt;0.1," ",IF(I66=Sheet1!S11,1,0))</f>
        <v> </v>
      </c>
      <c r="I68" s="63" t="str">
        <f>IF(I67&lt;0.1," ",IF(I67=Sheet1!S11,1,0))</f>
        <v> </v>
      </c>
      <c r="J68" s="59"/>
      <c r="K68" s="59"/>
      <c r="L68" s="59"/>
      <c r="M68" s="59"/>
      <c r="N68" s="59"/>
      <c r="O68" s="59"/>
      <c r="P68" s="59"/>
      <c r="Q68" s="59"/>
      <c r="R68" s="60"/>
      <c r="S68" s="33"/>
      <c r="T68" s="114"/>
      <c r="U68" s="49"/>
      <c r="V68" s="49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9.5" thickBot="1">
      <c r="A69" s="56">
        <v>32</v>
      </c>
      <c r="B69" s="27">
        <f>Sheet1!X15</f>
        <v>2</v>
      </c>
      <c r="C69" s="59" t="str">
        <f>CONCATENATE("=       ",B69)</f>
        <v>=       2</v>
      </c>
      <c r="D69" s="57" t="s">
        <v>41</v>
      </c>
      <c r="E69" s="25" t="s">
        <v>67</v>
      </c>
      <c r="F69" s="50"/>
      <c r="G69" s="46" t="str">
        <f>Sheet1!W14</f>
        <v>+</v>
      </c>
      <c r="H69" s="47" t="s">
        <v>14</v>
      </c>
      <c r="I69" s="52"/>
      <c r="J69" s="59" t="s">
        <v>69</v>
      </c>
      <c r="K69" s="67" t="str">
        <f>IF(I70&lt;0.1," ",IF(F71+G71+H71+I71=4,"a","r"))</f>
        <v> </v>
      </c>
      <c r="L69" s="59"/>
      <c r="M69" s="31"/>
      <c r="N69" s="29" t="s">
        <v>67</v>
      </c>
      <c r="O69" s="31"/>
      <c r="P69" s="29" t="str">
        <f>CONCATENATE(G69,"√")</f>
        <v>+√</v>
      </c>
      <c r="Q69" s="31"/>
      <c r="R69" s="60" t="s">
        <v>68</v>
      </c>
      <c r="S69" s="33"/>
      <c r="T69" s="109" t="str">
        <f>IF(K69="a",1," ")</f>
        <v> </v>
      </c>
      <c r="U69" s="49"/>
      <c r="V69" s="49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9.5" thickTop="1">
      <c r="A70" s="56"/>
      <c r="B70" s="65" t="str">
        <f>Sheet1!X16</f>
        <v>√7-√2</v>
      </c>
      <c r="C70" s="59" t="str">
        <f>CONCATENATE("   ",B70)</f>
        <v>   √7-√2</v>
      </c>
      <c r="D70" s="4"/>
      <c r="E70" s="25" t="s">
        <v>67</v>
      </c>
      <c r="F70" s="51"/>
      <c r="G70" s="24" t="str">
        <f>G69</f>
        <v>+</v>
      </c>
      <c r="H70" s="24" t="s">
        <v>14</v>
      </c>
      <c r="I70" s="51"/>
      <c r="J70" s="57" t="s">
        <v>68</v>
      </c>
      <c r="K70" s="63" t="str">
        <f>IF(M69&lt;0.1," ",IF(M69=Sheet1!X15,1,0))</f>
        <v> </v>
      </c>
      <c r="L70" s="63" t="str">
        <f>IF(O69&lt;0.1," ",IF(O69=Sheet1!R16,1,0))</f>
        <v> </v>
      </c>
      <c r="M70" s="64" t="str">
        <f>IF(Q69&lt;0.1," ",IF(Q69=Sheet1!S16,1,0))</f>
        <v> </v>
      </c>
      <c r="N70" s="64" t="str">
        <f>IF(O70&lt;0.1," ",IF(O70=Sheet1!U16,1,0))</f>
        <v> </v>
      </c>
      <c r="O70" s="32"/>
      <c r="P70" s="65"/>
      <c r="Q70" s="65"/>
      <c r="R70" s="66" t="str">
        <f>IF(O70&lt;0.1," ",(IF(K70+L70+M70+N70=4,"a","r")))</f>
        <v> </v>
      </c>
      <c r="S70" s="33"/>
      <c r="T70" s="114"/>
      <c r="U70" s="109" t="str">
        <f>IF(R70="a",1," ")</f>
        <v> </v>
      </c>
      <c r="V70" s="49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9" customHeight="1">
      <c r="A71" s="56"/>
      <c r="B71" s="65"/>
      <c r="C71" s="59"/>
      <c r="D71" s="59"/>
      <c r="E71" s="59"/>
      <c r="F71" s="63" t="str">
        <f>IF(F69&lt;0.1," ",IF(F69=Sheet1!R16,1,0))</f>
        <v> </v>
      </c>
      <c r="G71" s="63" t="str">
        <f>IF(F70&lt;0.1," ",IF(F70=Sheet1!R16,1,0))</f>
        <v> </v>
      </c>
      <c r="H71" s="63" t="str">
        <f>IF(I69&lt;0.1," ",IF(I69=Sheet1!S16,1,0))</f>
        <v> </v>
      </c>
      <c r="I71" s="63" t="str">
        <f>IF(I70&lt;0.1," ",IF(I70=Sheet1!S16,1,0))</f>
        <v> </v>
      </c>
      <c r="J71" s="59"/>
      <c r="K71" s="59"/>
      <c r="L71" s="59"/>
      <c r="M71" s="59"/>
      <c r="N71" s="59"/>
      <c r="O71" s="59"/>
      <c r="P71" s="59"/>
      <c r="Q71" s="59"/>
      <c r="R71" s="60"/>
      <c r="S71" s="33"/>
      <c r="T71" s="114"/>
      <c r="U71" s="49"/>
      <c r="V71" s="49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9.5" thickBot="1">
      <c r="A72" s="56">
        <v>33</v>
      </c>
      <c r="B72" s="27">
        <f>Sheet1!X20</f>
        <v>5</v>
      </c>
      <c r="C72" s="59" t="str">
        <f>CONCATENATE("=       ",B72)</f>
        <v>=       5</v>
      </c>
      <c r="D72" s="57" t="s">
        <v>41</v>
      </c>
      <c r="E72" s="25" t="s">
        <v>67</v>
      </c>
      <c r="F72" s="50"/>
      <c r="G72" s="46" t="str">
        <f>Sheet1!W19</f>
        <v>+</v>
      </c>
      <c r="H72" s="47" t="s">
        <v>14</v>
      </c>
      <c r="I72" s="52"/>
      <c r="J72" s="59" t="s">
        <v>69</v>
      </c>
      <c r="K72" s="67" t="str">
        <f>IF(I73&lt;0.1," ",IF(F74+G74+H74+I74=4,"a","r"))</f>
        <v> </v>
      </c>
      <c r="L72" s="59"/>
      <c r="M72" s="31"/>
      <c r="N72" s="29" t="s">
        <v>67</v>
      </c>
      <c r="O72" s="31"/>
      <c r="P72" s="29" t="str">
        <f>CONCATENATE(G72,"√")</f>
        <v>+√</v>
      </c>
      <c r="Q72" s="31"/>
      <c r="R72" s="60" t="s">
        <v>68</v>
      </c>
      <c r="S72" s="33"/>
      <c r="T72" s="109" t="str">
        <f>IF(K72="a",1," ")</f>
        <v> </v>
      </c>
      <c r="U72" s="49"/>
      <c r="V72" s="49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9.5" thickTop="1">
      <c r="A73" s="56"/>
      <c r="B73" s="65" t="str">
        <f>Sheet1!X21</f>
        <v>√11-√7</v>
      </c>
      <c r="C73" s="59" t="str">
        <f>CONCATENATE("   ",B73)</f>
        <v>   √11-√7</v>
      </c>
      <c r="D73" s="4"/>
      <c r="E73" s="25" t="s">
        <v>67</v>
      </c>
      <c r="F73" s="51"/>
      <c r="G73" s="24" t="str">
        <f>G72</f>
        <v>+</v>
      </c>
      <c r="H73" s="24" t="s">
        <v>14</v>
      </c>
      <c r="I73" s="51"/>
      <c r="J73" s="57" t="s">
        <v>68</v>
      </c>
      <c r="K73" s="63" t="str">
        <f>IF(M72&lt;0.1," ",IF(M72=Sheet1!X20,1,0))</f>
        <v> </v>
      </c>
      <c r="L73" s="63" t="str">
        <f>IF(O72&lt;0.1," ",IF(O72=Sheet1!R21,1,0))</f>
        <v> </v>
      </c>
      <c r="M73" s="64" t="str">
        <f>IF(Q72&lt;0.1," ",IF(Q72=Sheet1!S21,1,0))</f>
        <v> </v>
      </c>
      <c r="N73" s="64" t="str">
        <f>IF(O73&lt;0.1," ",IF(O73=Sheet1!U21,1,0))</f>
        <v> </v>
      </c>
      <c r="O73" s="32"/>
      <c r="P73" s="65"/>
      <c r="Q73" s="65"/>
      <c r="R73" s="66" t="str">
        <f>IF(O73&lt;0.1," ",(IF(K73+L73+M73+N73=4,"a","r")))</f>
        <v> </v>
      </c>
      <c r="S73" s="33"/>
      <c r="T73" s="114"/>
      <c r="U73" s="109" t="str">
        <f>IF(R73="a",1," ")</f>
        <v> </v>
      </c>
      <c r="V73" s="49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7.5" customHeight="1">
      <c r="A74" s="56"/>
      <c r="B74" s="65"/>
      <c r="C74" s="59"/>
      <c r="D74" s="59"/>
      <c r="E74" s="59"/>
      <c r="F74" s="63" t="str">
        <f>IF(F72&lt;0.1," ",IF(F72=Sheet1!R21,1,0))</f>
        <v> </v>
      </c>
      <c r="G74" s="63" t="str">
        <f>IF(F73&lt;0.1," ",IF(F73=Sheet1!R21,1,0))</f>
        <v> </v>
      </c>
      <c r="H74" s="63" t="str">
        <f>IF(I72&lt;0.1," ",IF(I72=Sheet1!S21,1,0))</f>
        <v> </v>
      </c>
      <c r="I74" s="63" t="str">
        <f>IF(I73&lt;0.1," ",IF(I73=Sheet1!S21,1,0))</f>
        <v> </v>
      </c>
      <c r="J74" s="59"/>
      <c r="K74" s="59"/>
      <c r="L74" s="59"/>
      <c r="M74" s="59"/>
      <c r="N74" s="59"/>
      <c r="O74" s="59"/>
      <c r="P74" s="59"/>
      <c r="Q74" s="59"/>
      <c r="R74" s="60"/>
      <c r="S74" s="33"/>
      <c r="T74" s="114"/>
      <c r="U74" s="49"/>
      <c r="V74" s="49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9.5" thickBot="1">
      <c r="A75" s="56">
        <v>34</v>
      </c>
      <c r="B75" s="27">
        <f>Sheet1!X25</f>
        <v>2</v>
      </c>
      <c r="C75" s="59" t="str">
        <f>CONCATENATE("=       ",B75)</f>
        <v>=       2</v>
      </c>
      <c r="D75" s="57" t="s">
        <v>41</v>
      </c>
      <c r="E75" s="25" t="s">
        <v>67</v>
      </c>
      <c r="F75" s="50"/>
      <c r="G75" s="46" t="str">
        <f>Sheet1!W24</f>
        <v>-</v>
      </c>
      <c r="H75" s="47" t="s">
        <v>14</v>
      </c>
      <c r="I75" s="52"/>
      <c r="J75" s="59" t="s">
        <v>69</v>
      </c>
      <c r="K75" s="67" t="str">
        <f>IF(I76&lt;0.1," ",IF(F77+G77+H77+I77=4,"a","r"))</f>
        <v> </v>
      </c>
      <c r="L75" s="59"/>
      <c r="M75" s="31"/>
      <c r="N75" s="29" t="s">
        <v>67</v>
      </c>
      <c r="O75" s="31"/>
      <c r="P75" s="29" t="str">
        <f>CONCATENATE(G75,"√")</f>
        <v>-√</v>
      </c>
      <c r="Q75" s="31"/>
      <c r="R75" s="60" t="s">
        <v>68</v>
      </c>
      <c r="S75" s="33"/>
      <c r="T75" s="109" t="str">
        <f>IF(K75="a",1," ")</f>
        <v> </v>
      </c>
      <c r="U75" s="49"/>
      <c r="V75" s="49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9.5" thickTop="1">
      <c r="A76" s="56"/>
      <c r="B76" s="65" t="str">
        <f>Sheet1!X26</f>
        <v>√13+√11</v>
      </c>
      <c r="C76" s="59" t="str">
        <f>CONCATENATE("   ",B76)</f>
        <v>   √13+√11</v>
      </c>
      <c r="D76" s="4"/>
      <c r="E76" s="25" t="s">
        <v>67</v>
      </c>
      <c r="F76" s="51"/>
      <c r="G76" s="24" t="str">
        <f>G75</f>
        <v>-</v>
      </c>
      <c r="H76" s="24" t="s">
        <v>14</v>
      </c>
      <c r="I76" s="51"/>
      <c r="J76" s="57" t="s">
        <v>68</v>
      </c>
      <c r="K76" s="63" t="str">
        <f>IF(M75&lt;0.1," ",IF(M75=Sheet1!X25,1,0))</f>
        <v> </v>
      </c>
      <c r="L76" s="63" t="str">
        <f>IF(O75&lt;0.1," ",IF(O75=Sheet1!R26,1,0))</f>
        <v> </v>
      </c>
      <c r="M76" s="64" t="str">
        <f>IF(Q75&lt;0.1," ",IF(Q75=Sheet1!S26,1,0))</f>
        <v> </v>
      </c>
      <c r="N76" s="64" t="str">
        <f>IF(O76&lt;0.1," ",IF(O76=Sheet1!U26,1,0))</f>
        <v> </v>
      </c>
      <c r="O76" s="32"/>
      <c r="P76" s="65"/>
      <c r="Q76" s="65"/>
      <c r="R76" s="66" t="str">
        <f>IF(O76&lt;0.1," ",(IF(K76+L76+M76+N76=4,"a","r")))</f>
        <v> </v>
      </c>
      <c r="S76" s="33"/>
      <c r="T76" s="114"/>
      <c r="U76" s="109" t="str">
        <f>IF(R76="a",1," ")</f>
        <v> </v>
      </c>
      <c r="V76" s="49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7.5" customHeight="1">
      <c r="A77" s="56"/>
      <c r="B77" s="65"/>
      <c r="C77" s="59"/>
      <c r="D77" s="59"/>
      <c r="E77" s="59"/>
      <c r="F77" s="63" t="str">
        <f>IF(F75&lt;0.1," ",IF(F75=Sheet1!R26,1,0))</f>
        <v> </v>
      </c>
      <c r="G77" s="63" t="str">
        <f>IF(F76&lt;0.1," ",IF(F76=Sheet1!R26,1,0))</f>
        <v> </v>
      </c>
      <c r="H77" s="63" t="str">
        <f>IF(I75&lt;0.1," ",IF(I75=Sheet1!S26,1,0))</f>
        <v> </v>
      </c>
      <c r="I77" s="63" t="str">
        <f>IF(I76&lt;0.1," ",IF(I76=Sheet1!S26,1,0))</f>
        <v> </v>
      </c>
      <c r="J77" s="59"/>
      <c r="K77" s="59"/>
      <c r="L77" s="59"/>
      <c r="M77" s="59"/>
      <c r="N77" s="59"/>
      <c r="O77" s="59"/>
      <c r="P77" s="59"/>
      <c r="Q77" s="59"/>
      <c r="R77" s="60"/>
      <c r="S77" s="33"/>
      <c r="T77" s="114"/>
      <c r="U77" s="49"/>
      <c r="V77" s="49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9.5" thickBot="1">
      <c r="A78" s="56">
        <v>35</v>
      </c>
      <c r="B78" s="27">
        <f>Sheet1!X30</f>
        <v>4</v>
      </c>
      <c r="C78" s="59" t="str">
        <f>CONCATENATE("=       ",B78)</f>
        <v>=       4</v>
      </c>
      <c r="D78" s="57" t="s">
        <v>41</v>
      </c>
      <c r="E78" s="25" t="s">
        <v>67</v>
      </c>
      <c r="F78" s="50"/>
      <c r="G78" s="46" t="str">
        <f>Sheet1!W29</f>
        <v>-</v>
      </c>
      <c r="H78" s="47" t="s">
        <v>14</v>
      </c>
      <c r="I78" s="52"/>
      <c r="J78" s="59" t="s">
        <v>69</v>
      </c>
      <c r="K78" s="67" t="str">
        <f>IF(I79&lt;0.1," ",IF(F80+G80+H80+I80=4,"a","r"))</f>
        <v> </v>
      </c>
      <c r="L78" s="59"/>
      <c r="M78" s="31"/>
      <c r="N78" s="29" t="s">
        <v>67</v>
      </c>
      <c r="O78" s="31"/>
      <c r="P78" s="29" t="str">
        <f>CONCATENATE(G78,"√")</f>
        <v>-√</v>
      </c>
      <c r="Q78" s="31"/>
      <c r="R78" s="60" t="s">
        <v>68</v>
      </c>
      <c r="S78" s="33"/>
      <c r="T78" s="109" t="str">
        <f>IF(K78="a",1," ")</f>
        <v> </v>
      </c>
      <c r="U78" s="49"/>
      <c r="V78" s="49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9.5" thickTop="1">
      <c r="A79" s="56"/>
      <c r="B79" s="65" t="str">
        <f>Sheet1!X31</f>
        <v>√13+√5</v>
      </c>
      <c r="C79" s="59" t="str">
        <f>CONCATENATE("   ",B79)</f>
        <v>   √13+√5</v>
      </c>
      <c r="D79" s="4"/>
      <c r="E79" s="25" t="s">
        <v>67</v>
      </c>
      <c r="F79" s="51"/>
      <c r="G79" s="24" t="str">
        <f>G78</f>
        <v>-</v>
      </c>
      <c r="H79" s="24" t="s">
        <v>14</v>
      </c>
      <c r="I79" s="51"/>
      <c r="J79" s="57" t="s">
        <v>68</v>
      </c>
      <c r="K79" s="63" t="str">
        <f>IF(M78&lt;0.1," ",IF(M78=Sheet1!X30,1,0))</f>
        <v> </v>
      </c>
      <c r="L79" s="63" t="str">
        <f>IF(O78&lt;0.1," ",IF(O78=Sheet1!R31,1,0))</f>
        <v> </v>
      </c>
      <c r="M79" s="64" t="str">
        <f>IF(Q78&lt;0.1," ",IF(Q78=Sheet1!S31,1,0))</f>
        <v> </v>
      </c>
      <c r="N79" s="64" t="str">
        <f>IF(O79&lt;0.1," ",IF(O79=Sheet1!U31,1,0))</f>
        <v> </v>
      </c>
      <c r="O79" s="32"/>
      <c r="P79" s="65"/>
      <c r="Q79" s="65"/>
      <c r="R79" s="66" t="str">
        <f>IF(O79&lt;0.1," ",(IF(K79+L79+M79+N79=4,"a","r")))</f>
        <v> </v>
      </c>
      <c r="S79" s="33"/>
      <c r="T79" s="114"/>
      <c r="U79" s="109" t="str">
        <f>IF(R79="a",1," ")</f>
        <v> </v>
      </c>
      <c r="V79" s="49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6.5" thickBot="1">
      <c r="A80" s="68"/>
      <c r="B80" s="69"/>
      <c r="C80" s="69"/>
      <c r="D80" s="69"/>
      <c r="E80" s="69"/>
      <c r="F80" s="70" t="str">
        <f>IF(F78&lt;0.1," ",IF(F78=Sheet1!R31,1,0))</f>
        <v> </v>
      </c>
      <c r="G80" s="70" t="str">
        <f>IF(F79&lt;0.1," ",IF(F79=Sheet1!R31,1,0))</f>
        <v> </v>
      </c>
      <c r="H80" s="70" t="str">
        <f>IF(I78&lt;0.1," ",IF(I78=Sheet1!S31,1,0))</f>
        <v> </v>
      </c>
      <c r="I80" s="70" t="str">
        <f>IF(I79&lt;0.1," ",IF(I79=Sheet1!S31,1,0))</f>
        <v> </v>
      </c>
      <c r="J80" s="69"/>
      <c r="K80" s="69"/>
      <c r="L80" s="69"/>
      <c r="M80" s="69"/>
      <c r="N80" s="69"/>
      <c r="O80" s="69"/>
      <c r="P80" s="69"/>
      <c r="Q80" s="69"/>
      <c r="R80" s="71"/>
      <c r="S80" s="33"/>
      <c r="T80" s="114"/>
      <c r="U80" s="49">
        <f>SUM(T7:U79)</f>
        <v>0</v>
      </c>
      <c r="V80" s="49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5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5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5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AC116" s="2"/>
      <c r="AD116" s="2"/>
      <c r="AE116" s="2"/>
      <c r="AF116" s="2"/>
      <c r="AG116" s="2"/>
      <c r="AH116" s="2"/>
      <c r="AI116" s="2"/>
    </row>
    <row r="117" spans="1:18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</sheetData>
  <sheetProtection password="DC3F" sheet="1"/>
  <mergeCells count="8">
    <mergeCell ref="M6:O6"/>
    <mergeCell ref="A6:B6"/>
    <mergeCell ref="D35:F35"/>
    <mergeCell ref="O35:Q35"/>
    <mergeCell ref="D37:F37"/>
    <mergeCell ref="O37:Q37"/>
    <mergeCell ref="D39:F39"/>
    <mergeCell ref="O39:Q39"/>
  </mergeCells>
  <printOptions/>
  <pageMargins left="0.7480314960629921" right="0.7480314960629921" top="0.31496062992125984" bottom="0.31496062992125984" header="0.1968503937007874" footer="0.2362204724409449"/>
  <pageSetup orientation="portrait" paperSize="9" scale="95" r:id="rId4"/>
  <headerFooter alignWithMargins="0">
    <oddFooter>&amp;Rdjmaths@weebly.com
</oddFooter>
  </headerFooter>
  <colBreaks count="1" manualBreakCount="1">
    <brk id="18" max="65535" man="1"/>
  </colBreaks>
  <drawing r:id="rId3"/>
  <legacyDrawing r:id="rId2"/>
  <oleObjects>
    <oleObject progId="Word.Picture.8" shapeId="2075167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R200"/>
  <sheetViews>
    <sheetView zoomScalePageLayoutView="0" workbookViewId="0" topLeftCell="L1">
      <selection activeCell="T29" sqref="T29:U29"/>
    </sheetView>
  </sheetViews>
  <sheetFormatPr defaultColWidth="9.140625" defaultRowHeight="12.75"/>
  <cols>
    <col min="9" max="9" width="13.140625" style="0" bestFit="1" customWidth="1"/>
    <col min="10" max="10" width="14.28125" style="0" bestFit="1" customWidth="1"/>
    <col min="11" max="11" width="5.140625" style="0" customWidth="1"/>
    <col min="13" max="13" width="13.28125" style="0" bestFit="1" customWidth="1"/>
    <col min="14" max="14" width="13.57421875" style="0" bestFit="1" customWidth="1"/>
    <col min="18" max="19" width="13.140625" style="0" bestFit="1" customWidth="1"/>
    <col min="25" max="25" width="3.28125" style="0" customWidth="1"/>
    <col min="27" max="27" width="2.140625" style="0" bestFit="1" customWidth="1"/>
  </cols>
  <sheetData>
    <row r="1" spans="1:44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9"/>
      <c r="AB1" s="39"/>
      <c r="AC1" s="1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</row>
    <row r="2" spans="1:44" ht="12.75">
      <c r="A2" s="34"/>
      <c r="B2" s="34"/>
      <c r="C2" s="34"/>
      <c r="D2" s="34"/>
      <c r="E2" s="34"/>
      <c r="F2" s="34"/>
      <c r="G2" s="34"/>
      <c r="H2" s="34"/>
      <c r="I2" s="108" t="s">
        <v>30</v>
      </c>
      <c r="J2" s="108"/>
      <c r="K2" s="40"/>
      <c r="L2" s="34"/>
      <c r="M2" s="108" t="s">
        <v>50</v>
      </c>
      <c r="N2" s="108"/>
      <c r="O2" s="40"/>
      <c r="P2" s="34"/>
      <c r="Q2" s="34" t="s">
        <v>64</v>
      </c>
      <c r="R2" s="34"/>
      <c r="S2" s="34"/>
      <c r="T2" s="34" t="s">
        <v>53</v>
      </c>
      <c r="U2" s="34"/>
      <c r="V2" s="34"/>
      <c r="W2" s="34"/>
      <c r="X2" s="34"/>
      <c r="Y2" s="34"/>
      <c r="Z2" s="34"/>
      <c r="AA2" s="39"/>
      <c r="AB2" s="39"/>
      <c r="AC2" s="1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</row>
    <row r="3" spans="1:44" ht="12.75">
      <c r="A3" s="34"/>
      <c r="B3" s="34"/>
      <c r="C3" s="34"/>
      <c r="D3" s="34"/>
      <c r="E3" s="40"/>
      <c r="F3" s="34"/>
      <c r="G3" s="34"/>
      <c r="H3" s="34"/>
      <c r="I3" s="34" t="s">
        <v>1</v>
      </c>
      <c r="J3" s="34" t="s">
        <v>0</v>
      </c>
      <c r="K3" s="34" t="s">
        <v>33</v>
      </c>
      <c r="L3" s="34"/>
      <c r="M3" s="34" t="s">
        <v>1</v>
      </c>
      <c r="N3" s="34" t="s">
        <v>0</v>
      </c>
      <c r="O3" s="34" t="s">
        <v>33</v>
      </c>
      <c r="P3" s="34"/>
      <c r="Q3" s="34"/>
      <c r="R3" s="34"/>
      <c r="S3" s="34"/>
      <c r="T3" s="34">
        <f ca="1">INT(RAND()*5)+1</f>
        <v>1</v>
      </c>
      <c r="U3" s="34">
        <f ca="1">INT(RAND()*2)+1</f>
        <v>1</v>
      </c>
      <c r="V3" s="34"/>
      <c r="W3" s="34"/>
      <c r="X3" s="34"/>
      <c r="Y3" s="34"/>
      <c r="Z3" s="34"/>
      <c r="AA3" s="39"/>
      <c r="AB3" s="39"/>
      <c r="AC3" s="1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</row>
    <row r="4" spans="1:44" ht="12.75">
      <c r="A4" s="34">
        <v>1</v>
      </c>
      <c r="B4" s="34" t="s">
        <v>2</v>
      </c>
      <c r="C4" s="34">
        <f ca="1">INT(RAND()*2)+2</f>
        <v>2</v>
      </c>
      <c r="D4" s="34">
        <f ca="1">INT(RAND()*2)+2</f>
        <v>3</v>
      </c>
      <c r="E4" s="34"/>
      <c r="F4" s="34"/>
      <c r="G4" s="34"/>
      <c r="H4" s="34"/>
      <c r="I4" s="40">
        <v>1</v>
      </c>
      <c r="J4" s="40">
        <v>5</v>
      </c>
      <c r="K4" s="40">
        <f ca="1">RAND()</f>
        <v>0.7519386232028351</v>
      </c>
      <c r="L4" s="34"/>
      <c r="M4" s="40">
        <v>1</v>
      </c>
      <c r="N4" s="40">
        <v>2</v>
      </c>
      <c r="O4" s="40">
        <f ca="1">RAND()</f>
        <v>0.6201215888723806</v>
      </c>
      <c r="P4" s="34"/>
      <c r="Q4" s="34"/>
      <c r="R4" s="34" t="s">
        <v>62</v>
      </c>
      <c r="S4" s="34" t="s">
        <v>63</v>
      </c>
      <c r="T4" s="35">
        <v>5</v>
      </c>
      <c r="U4" s="35">
        <v>2</v>
      </c>
      <c r="V4" s="40" t="str">
        <f>IF(U4=1,"+","-")</f>
        <v>-</v>
      </c>
      <c r="W4" s="40" t="str">
        <f>IF(U4=1,"-","+")</f>
        <v>+</v>
      </c>
      <c r="X4" s="34"/>
      <c r="Y4" s="34"/>
      <c r="Z4" s="34"/>
      <c r="AA4" s="39"/>
      <c r="AB4" s="39"/>
      <c r="AC4" s="1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4" ht="12.75">
      <c r="A5" s="34"/>
      <c r="B5" s="34" t="s">
        <v>3</v>
      </c>
      <c r="C5" s="35">
        <v>2</v>
      </c>
      <c r="D5" s="35">
        <v>3</v>
      </c>
      <c r="E5" s="34"/>
      <c r="F5" s="34"/>
      <c r="G5" s="34"/>
      <c r="H5" s="34"/>
      <c r="I5" s="40">
        <v>2</v>
      </c>
      <c r="J5" s="40">
        <v>2</v>
      </c>
      <c r="K5" s="40">
        <f ca="1">RAND()</f>
        <v>0.7530528167020338</v>
      </c>
      <c r="L5" s="34"/>
      <c r="M5" s="40">
        <v>2</v>
      </c>
      <c r="N5" s="40">
        <v>7</v>
      </c>
      <c r="O5" s="40">
        <f ca="1">RAND()</f>
        <v>0.33643434033706066</v>
      </c>
      <c r="P5" s="34"/>
      <c r="Q5" s="34"/>
      <c r="R5" s="34">
        <f>N22</f>
        <v>5</v>
      </c>
      <c r="S5" s="34">
        <f>N23</f>
        <v>3</v>
      </c>
      <c r="T5" s="34">
        <f>T4*R5</f>
        <v>25</v>
      </c>
      <c r="U5" s="34">
        <f>(R6^2)-(S6^2)</f>
        <v>16</v>
      </c>
      <c r="V5" s="34">
        <f>U5/T4-(INT(U5/T4))</f>
        <v>0.20000000000000018</v>
      </c>
      <c r="W5" s="34"/>
      <c r="X5" s="40">
        <f>T4</f>
        <v>5</v>
      </c>
      <c r="Y5" s="41" t="s">
        <v>41</v>
      </c>
      <c r="Z5" s="40" t="str">
        <f>CONCATENATE("√",R6,W4,"√",S6)</f>
        <v>√5+√3</v>
      </c>
      <c r="AA5" s="39" t="s">
        <v>17</v>
      </c>
      <c r="AB5" s="39" t="str">
        <f>CONCATENATE(V6,"(",Z5,")")</f>
        <v>5(√5+√3)</v>
      </c>
      <c r="AC5" s="1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4" ht="12.75">
      <c r="A6" s="34"/>
      <c r="B6" s="34" t="s">
        <v>4</v>
      </c>
      <c r="C6" s="34">
        <f>IF(C5=E6,E6+1,C5)</f>
        <v>2</v>
      </c>
      <c r="D6" s="34">
        <f>IF(D5=E6,E6-1,D5)</f>
        <v>3</v>
      </c>
      <c r="E6" s="34">
        <f>J4</f>
        <v>5</v>
      </c>
      <c r="F6" s="34"/>
      <c r="G6" s="34"/>
      <c r="H6" s="34"/>
      <c r="I6" s="40">
        <v>3</v>
      </c>
      <c r="J6" s="40">
        <v>11</v>
      </c>
      <c r="K6" s="40">
        <f ca="1">RAND()</f>
        <v>0.9628244451180596</v>
      </c>
      <c r="L6" s="34"/>
      <c r="M6" s="40">
        <v>3</v>
      </c>
      <c r="N6" s="40">
        <v>11</v>
      </c>
      <c r="O6" s="40">
        <f ca="1">RAND()</f>
        <v>0.31461592214621326</v>
      </c>
      <c r="P6" s="34"/>
      <c r="Q6" s="34"/>
      <c r="R6" s="34">
        <f>IF(R5&lt;S5,S5,R5)</f>
        <v>5</v>
      </c>
      <c r="S6" s="34">
        <f>IF(S5&gt;R5,R5,S5)</f>
        <v>3</v>
      </c>
      <c r="T6" s="34"/>
      <c r="U6" s="34">
        <f>R6-S6</f>
        <v>2</v>
      </c>
      <c r="V6" s="34">
        <f>IF(V5=0,(U5/U6)/T4,T4)</f>
        <v>5</v>
      </c>
      <c r="W6" s="34"/>
      <c r="X6" s="34" t="str">
        <f>CONCATENATE("√",R6,V4,"√",S6)</f>
        <v>√5-√3</v>
      </c>
      <c r="Y6" s="34"/>
      <c r="Z6" s="40" t="str">
        <f>CONCATENATE("√",R6,W4,"√",S6)</f>
        <v>√5+√3</v>
      </c>
      <c r="AA6" s="39"/>
      <c r="AB6" s="42">
        <f>U6</f>
        <v>2</v>
      </c>
      <c r="AC6" s="1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</row>
    <row r="7" spans="1:44" ht="12.75">
      <c r="A7" s="34"/>
      <c r="B7" s="34"/>
      <c r="C7" s="34"/>
      <c r="D7" s="36" t="str">
        <f>CONCATENATE("√",C6^2*E6," =")</f>
        <v>√20 =</v>
      </c>
      <c r="E7" s="36"/>
      <c r="F7" s="36" t="str">
        <f>CONCATENATE(C6,"√",E6)</f>
        <v>2√5</v>
      </c>
      <c r="G7" s="34" t="str">
        <f>F7</f>
        <v>2√5</v>
      </c>
      <c r="H7" s="34"/>
      <c r="I7" s="40">
        <v>4</v>
      </c>
      <c r="J7" s="40">
        <v>3</v>
      </c>
      <c r="K7" s="40">
        <f ca="1">RAND()</f>
        <v>0.5826460966430953</v>
      </c>
      <c r="L7" s="34"/>
      <c r="M7" s="40">
        <v>4</v>
      </c>
      <c r="N7" s="40">
        <v>13</v>
      </c>
      <c r="O7" s="40">
        <f ca="1">RAND()</f>
        <v>0.27188794431986274</v>
      </c>
      <c r="P7" s="34"/>
      <c r="Q7" s="34">
        <v>31</v>
      </c>
      <c r="R7" s="34"/>
      <c r="S7" s="34"/>
      <c r="T7" s="34" t="s">
        <v>53</v>
      </c>
      <c r="U7" s="34"/>
      <c r="V7" s="34"/>
      <c r="W7" s="34"/>
      <c r="X7" s="34"/>
      <c r="Y7" s="34"/>
      <c r="Z7" s="34"/>
      <c r="AA7" s="39"/>
      <c r="AB7" s="39"/>
      <c r="AC7" s="1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</row>
    <row r="8" spans="1:44" ht="12.75">
      <c r="A8" s="34"/>
      <c r="B8" s="34"/>
      <c r="C8" s="34"/>
      <c r="D8" s="34"/>
      <c r="E8" s="40"/>
      <c r="F8" s="34"/>
      <c r="G8" s="34"/>
      <c r="H8" s="34"/>
      <c r="I8" s="40">
        <v>5</v>
      </c>
      <c r="J8" s="40">
        <v>7</v>
      </c>
      <c r="K8" s="40">
        <f ca="1">RAND()</f>
        <v>0.1821650317919974</v>
      </c>
      <c r="L8" s="34"/>
      <c r="M8" s="40">
        <v>5</v>
      </c>
      <c r="N8" s="40">
        <v>5</v>
      </c>
      <c r="O8" s="40">
        <f ca="1">RAND()</f>
        <v>0.5360086275358364</v>
      </c>
      <c r="P8" s="34"/>
      <c r="Q8" s="34"/>
      <c r="R8" s="34"/>
      <c r="S8" s="34"/>
      <c r="T8" s="34">
        <f ca="1">INT(RAND()*5)+1</f>
        <v>5</v>
      </c>
      <c r="U8" s="34">
        <f ca="1">INT(RAND()*2)+1</f>
        <v>2</v>
      </c>
      <c r="V8" s="34"/>
      <c r="W8" s="34"/>
      <c r="X8" s="34"/>
      <c r="Y8" s="34"/>
      <c r="Z8" s="34"/>
      <c r="AA8" s="39"/>
      <c r="AB8" s="39"/>
      <c r="AC8" s="1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</row>
    <row r="9" spans="1:44" ht="12.75">
      <c r="A9" s="34">
        <v>2</v>
      </c>
      <c r="B9" s="34" t="s">
        <v>2</v>
      </c>
      <c r="C9" s="34">
        <f ca="1">INT(RAND()*3)+3</f>
        <v>3</v>
      </c>
      <c r="D9" s="34">
        <f ca="1">INT(RAND()*3)+3</f>
        <v>4</v>
      </c>
      <c r="E9" s="34"/>
      <c r="F9" s="34"/>
      <c r="G9" s="34"/>
      <c r="H9" s="34"/>
      <c r="I9" s="40">
        <v>6</v>
      </c>
      <c r="J9" s="40">
        <v>13</v>
      </c>
      <c r="K9" s="40">
        <f ca="1">RAND()</f>
        <v>0.46194820598141195</v>
      </c>
      <c r="L9" s="34"/>
      <c r="M9" s="40">
        <v>6</v>
      </c>
      <c r="N9" s="40">
        <v>3</v>
      </c>
      <c r="O9" s="40">
        <f ca="1">RAND()</f>
        <v>0.554610905652126</v>
      </c>
      <c r="P9" s="34"/>
      <c r="Q9" s="34"/>
      <c r="R9" s="34" t="s">
        <v>62</v>
      </c>
      <c r="S9" s="34" t="s">
        <v>63</v>
      </c>
      <c r="T9" s="35">
        <v>3</v>
      </c>
      <c r="U9" s="35">
        <v>1</v>
      </c>
      <c r="V9" s="40" t="str">
        <f>IF(U9=1,"+","-")</f>
        <v>+</v>
      </c>
      <c r="W9" s="40" t="str">
        <f>IF(U9=1,"-","+")</f>
        <v>-</v>
      </c>
      <c r="X9" s="34"/>
      <c r="Y9" s="34"/>
      <c r="Z9" s="34"/>
      <c r="AA9" s="39"/>
      <c r="AB9" s="39"/>
      <c r="AC9" s="1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</row>
    <row r="10" spans="1:44" ht="12.75">
      <c r="A10" s="34"/>
      <c r="B10" s="34" t="s">
        <v>3</v>
      </c>
      <c r="C10" s="35">
        <v>3</v>
      </c>
      <c r="D10" s="35">
        <v>3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>
        <f>N23</f>
        <v>3</v>
      </c>
      <c r="S10" s="34">
        <f>N24</f>
        <v>2</v>
      </c>
      <c r="T10" s="34">
        <f>Q11+R11</f>
        <v>3</v>
      </c>
      <c r="U10" s="34">
        <f>R11-S11</f>
        <v>1</v>
      </c>
      <c r="V10" s="34">
        <f>U10/T9-(INT(U10/T9))</f>
        <v>0.3333333333333333</v>
      </c>
      <c r="W10" s="34"/>
      <c r="X10" s="40">
        <f>T9</f>
        <v>3</v>
      </c>
      <c r="Y10" s="41" t="s">
        <v>41</v>
      </c>
      <c r="Z10" s="40" t="str">
        <f>CONCATENATE("√",R11,W9,"√",S11)</f>
        <v>√3-√2</v>
      </c>
      <c r="AA10" s="39" t="s">
        <v>17</v>
      </c>
      <c r="AB10" s="39" t="str">
        <f>CONCATENATE(V11,"(",Z10,")")</f>
        <v>3(√3-√2)</v>
      </c>
      <c r="AC10" s="1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</row>
    <row r="11" spans="1:44" ht="12.75">
      <c r="A11" s="34"/>
      <c r="B11" s="34" t="s">
        <v>4</v>
      </c>
      <c r="C11" s="34">
        <f>IF(C10=E11,E11+1,C10)</f>
        <v>3</v>
      </c>
      <c r="D11" s="34">
        <f>IF(D10=E11,E11-1,D10)</f>
        <v>3</v>
      </c>
      <c r="E11" s="34">
        <f>J5</f>
        <v>2</v>
      </c>
      <c r="F11" s="34"/>
      <c r="G11" s="34"/>
      <c r="H11" s="34"/>
      <c r="I11" s="108" t="s">
        <v>31</v>
      </c>
      <c r="J11" s="108"/>
      <c r="K11" s="40"/>
      <c r="L11" s="34"/>
      <c r="M11" s="108" t="s">
        <v>51</v>
      </c>
      <c r="N11" s="108"/>
      <c r="O11" s="40"/>
      <c r="P11" s="34"/>
      <c r="Q11" s="34"/>
      <c r="R11" s="34">
        <f>IF(R10&lt;S10,S10,R10)</f>
        <v>3</v>
      </c>
      <c r="S11" s="34">
        <f>IF(S10&gt;R10,R10,S10)</f>
        <v>2</v>
      </c>
      <c r="T11" s="34"/>
      <c r="U11" s="34">
        <f>IF(V10=0,U10/T9,U10)</f>
        <v>1</v>
      </c>
      <c r="V11" s="34">
        <f>IF(V10=0,(U10/U11)/T9,T9)</f>
        <v>3</v>
      </c>
      <c r="W11" s="34"/>
      <c r="X11" s="34" t="str">
        <f>CONCATENATE("√",R11,V9,"√",S11)</f>
        <v>√3+√2</v>
      </c>
      <c r="Y11" s="34"/>
      <c r="Z11" s="40" t="str">
        <f>CONCATENATE("√",R11,W9,"√",S11)</f>
        <v>√3-√2</v>
      </c>
      <c r="AA11" s="39"/>
      <c r="AB11" s="42">
        <f>U11</f>
        <v>1</v>
      </c>
      <c r="AC11" s="1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</row>
    <row r="12" spans="1:44" ht="12.75">
      <c r="A12" s="34"/>
      <c r="B12" s="34"/>
      <c r="C12" s="34"/>
      <c r="D12" s="36" t="str">
        <f>CONCATENATE("√",C11^2*E11," =")</f>
        <v>√18 =</v>
      </c>
      <c r="E12" s="36"/>
      <c r="F12" s="36" t="str">
        <f>CONCATENATE(C11,"√",E11)</f>
        <v>3√2</v>
      </c>
      <c r="G12" s="34" t="str">
        <f>F12</f>
        <v>3√2</v>
      </c>
      <c r="H12" s="34"/>
      <c r="I12" s="34" t="s">
        <v>1</v>
      </c>
      <c r="J12" s="34" t="s">
        <v>0</v>
      </c>
      <c r="K12" s="34" t="s">
        <v>33</v>
      </c>
      <c r="L12" s="34"/>
      <c r="M12" s="34" t="s">
        <v>1</v>
      </c>
      <c r="N12" s="34" t="s">
        <v>0</v>
      </c>
      <c r="O12" s="34" t="s">
        <v>33</v>
      </c>
      <c r="P12" s="34"/>
      <c r="Q12" s="34">
        <v>32</v>
      </c>
      <c r="R12" s="34"/>
      <c r="S12" s="34"/>
      <c r="T12" s="34" t="s">
        <v>53</v>
      </c>
      <c r="U12" s="34"/>
      <c r="V12" s="34"/>
      <c r="W12" s="34"/>
      <c r="X12" s="34"/>
      <c r="Y12" s="34"/>
      <c r="Z12" s="34"/>
      <c r="AA12" s="39"/>
      <c r="AB12" s="39"/>
      <c r="AC12" s="1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</row>
    <row r="13" spans="1:44" ht="12.75">
      <c r="A13" s="34"/>
      <c r="B13" s="34"/>
      <c r="C13" s="34"/>
      <c r="D13" s="34"/>
      <c r="E13" s="40"/>
      <c r="F13" s="34"/>
      <c r="G13" s="34"/>
      <c r="H13" s="34"/>
      <c r="I13" s="40">
        <v>1</v>
      </c>
      <c r="J13" s="40">
        <v>11</v>
      </c>
      <c r="K13" s="40">
        <f ca="1">RAND()</f>
        <v>0.4867517344551455</v>
      </c>
      <c r="L13" s="34"/>
      <c r="M13" s="40">
        <v>1</v>
      </c>
      <c r="N13" s="40">
        <v>13</v>
      </c>
      <c r="O13" s="40">
        <f ca="1">RAND()</f>
        <v>0.009939216241571458</v>
      </c>
      <c r="P13" s="34"/>
      <c r="Q13" s="34"/>
      <c r="R13" s="34"/>
      <c r="S13" s="34"/>
      <c r="T13" s="34">
        <f ca="1">INT(RAND()*5)+1</f>
        <v>1</v>
      </c>
      <c r="U13" s="34">
        <f ca="1">INT(RAND()*2)+1</f>
        <v>1</v>
      </c>
      <c r="V13" s="34"/>
      <c r="W13" s="34"/>
      <c r="X13" s="34"/>
      <c r="Y13" s="34"/>
      <c r="Z13" s="34"/>
      <c r="AA13" s="39"/>
      <c r="AB13" s="39"/>
      <c r="AC13" s="1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</row>
    <row r="14" spans="1:44" ht="12.75">
      <c r="A14" s="34">
        <v>3</v>
      </c>
      <c r="B14" s="34" t="s">
        <v>2</v>
      </c>
      <c r="C14" s="34">
        <f ca="1">INT(RAND()*3)+4</f>
        <v>5</v>
      </c>
      <c r="D14" s="34">
        <f ca="1">INT(RAND()*3)+4</f>
        <v>6</v>
      </c>
      <c r="E14" s="34"/>
      <c r="F14" s="34"/>
      <c r="G14" s="34"/>
      <c r="H14" s="34"/>
      <c r="I14" s="40">
        <v>2</v>
      </c>
      <c r="J14" s="40">
        <v>2</v>
      </c>
      <c r="K14" s="40">
        <f ca="1">RAND()</f>
        <v>0.3789410244718756</v>
      </c>
      <c r="L14" s="34"/>
      <c r="M14" s="40">
        <v>2</v>
      </c>
      <c r="N14" s="40">
        <v>7</v>
      </c>
      <c r="O14" s="40">
        <f ca="1">RAND()</f>
        <v>0.42871350978485645</v>
      </c>
      <c r="P14" s="34"/>
      <c r="Q14" s="34"/>
      <c r="R14" s="34" t="s">
        <v>62</v>
      </c>
      <c r="S14" s="34" t="s">
        <v>63</v>
      </c>
      <c r="T14" s="35">
        <v>2</v>
      </c>
      <c r="U14" s="35">
        <v>2</v>
      </c>
      <c r="V14" s="40" t="str">
        <f>IF(U14=1,"+","-")</f>
        <v>-</v>
      </c>
      <c r="W14" s="40" t="str">
        <f>IF(U14=1,"-","+")</f>
        <v>+</v>
      </c>
      <c r="X14" s="34"/>
      <c r="Y14" s="34"/>
      <c r="Z14" s="34"/>
      <c r="AA14" s="39"/>
      <c r="AB14" s="39"/>
      <c r="AC14" s="1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</row>
    <row r="15" spans="1:44" ht="12.75">
      <c r="A15" s="34"/>
      <c r="B15" s="34" t="s">
        <v>3</v>
      </c>
      <c r="C15" s="35">
        <v>6</v>
      </c>
      <c r="D15" s="35">
        <v>5</v>
      </c>
      <c r="E15" s="34"/>
      <c r="F15" s="34"/>
      <c r="G15" s="34"/>
      <c r="H15" s="34"/>
      <c r="I15" s="40">
        <v>3</v>
      </c>
      <c r="J15" s="40">
        <v>3</v>
      </c>
      <c r="K15" s="40">
        <f ca="1">RAND()</f>
        <v>0.03882427923077536</v>
      </c>
      <c r="L15" s="34"/>
      <c r="M15" s="40">
        <v>3</v>
      </c>
      <c r="N15" s="40">
        <v>3</v>
      </c>
      <c r="O15" s="40">
        <f ca="1">RAND()</f>
        <v>0.13438791990021204</v>
      </c>
      <c r="P15" s="34"/>
      <c r="Q15" s="34"/>
      <c r="R15" s="34">
        <f>N24</f>
        <v>2</v>
      </c>
      <c r="S15" s="34">
        <f>N25</f>
        <v>7</v>
      </c>
      <c r="T15" s="34">
        <f>T14*R15</f>
        <v>4</v>
      </c>
      <c r="U15" s="34">
        <f>R16-S16</f>
        <v>5</v>
      </c>
      <c r="V15" s="34">
        <f>U15/T14-(INT(U15/T14))</f>
        <v>0.5</v>
      </c>
      <c r="W15" s="34"/>
      <c r="X15" s="40">
        <f>T14</f>
        <v>2</v>
      </c>
      <c r="Y15" s="41" t="s">
        <v>41</v>
      </c>
      <c r="Z15" s="40" t="str">
        <f>CONCATENATE("√",R16,W14,"√",S16)</f>
        <v>√7+√2</v>
      </c>
      <c r="AA15" s="39" t="s">
        <v>17</v>
      </c>
      <c r="AB15" s="39" t="str">
        <f>CONCATENATE(V16,"(",Z15,")")</f>
        <v>2(√7+√2)</v>
      </c>
      <c r="AC15" s="1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</row>
    <row r="16" spans="1:44" ht="12.75">
      <c r="A16" s="34"/>
      <c r="B16" s="34" t="s">
        <v>4</v>
      </c>
      <c r="C16" s="34">
        <f>IF(C15=E16,E16+1,C15)</f>
        <v>6</v>
      </c>
      <c r="D16" s="34">
        <f>IF(D15=E16,E16-1,D15)</f>
        <v>5</v>
      </c>
      <c r="E16" s="34">
        <f>J6</f>
        <v>11</v>
      </c>
      <c r="F16" s="34"/>
      <c r="G16" s="34"/>
      <c r="H16" s="34"/>
      <c r="I16" s="40">
        <v>4</v>
      </c>
      <c r="J16" s="40">
        <v>7</v>
      </c>
      <c r="K16" s="40">
        <f ca="1">RAND()</f>
        <v>0.4461105276876651</v>
      </c>
      <c r="L16" s="34"/>
      <c r="M16" s="40">
        <v>4</v>
      </c>
      <c r="N16" s="40">
        <v>2</v>
      </c>
      <c r="O16" s="40">
        <f ca="1">RAND()</f>
        <v>0.3957644853582982</v>
      </c>
      <c r="P16" s="34"/>
      <c r="Q16" s="34"/>
      <c r="R16" s="34">
        <f>IF(R15&lt;S15,S15,R15)</f>
        <v>7</v>
      </c>
      <c r="S16" s="34">
        <f>IF(S15&gt;R15,R15,S15)</f>
        <v>2</v>
      </c>
      <c r="T16" s="34"/>
      <c r="U16" s="34">
        <f>R16-S16</f>
        <v>5</v>
      </c>
      <c r="V16" s="34">
        <f>IF(V15=0,(U15/U16)/T14,T14)</f>
        <v>2</v>
      </c>
      <c r="W16" s="34"/>
      <c r="X16" s="34" t="str">
        <f>CONCATENATE("√",R16,V14,"√",S16)</f>
        <v>√7-√2</v>
      </c>
      <c r="Y16" s="34"/>
      <c r="Z16" s="40" t="str">
        <f>CONCATENATE("√",R16,W14,"√",S16)</f>
        <v>√7+√2</v>
      </c>
      <c r="AA16" s="39"/>
      <c r="AB16" s="42">
        <f>U16</f>
        <v>5</v>
      </c>
      <c r="AC16" s="1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</row>
    <row r="17" spans="1:44" ht="12.75">
      <c r="A17" s="34"/>
      <c r="B17" s="34"/>
      <c r="C17" s="34"/>
      <c r="D17" s="36" t="str">
        <f>CONCATENATE("√",C16^2*E16," =")</f>
        <v>√396 =</v>
      </c>
      <c r="E17" s="36"/>
      <c r="F17" s="36" t="str">
        <f>CONCATENATE(C16,"√",E16)</f>
        <v>6√11</v>
      </c>
      <c r="G17" s="34" t="str">
        <f>F17</f>
        <v>6√11</v>
      </c>
      <c r="H17" s="34"/>
      <c r="I17" s="40">
        <v>5</v>
      </c>
      <c r="J17" s="40">
        <v>13</v>
      </c>
      <c r="K17" s="40">
        <f ca="1">RAND()</f>
        <v>0.30687383990492667</v>
      </c>
      <c r="L17" s="34"/>
      <c r="M17" s="40">
        <v>5</v>
      </c>
      <c r="N17" s="40">
        <v>11</v>
      </c>
      <c r="O17" s="40">
        <f ca="1">RAND()</f>
        <v>0.08228853008521586</v>
      </c>
      <c r="P17" s="34"/>
      <c r="Q17" s="34">
        <v>33</v>
      </c>
      <c r="R17" s="34"/>
      <c r="S17" s="34"/>
      <c r="T17" s="34" t="s">
        <v>53</v>
      </c>
      <c r="U17" s="34"/>
      <c r="V17" s="34"/>
      <c r="W17" s="34"/>
      <c r="X17" s="34"/>
      <c r="Y17" s="34"/>
      <c r="Z17" s="34"/>
      <c r="AA17" s="39"/>
      <c r="AB17" s="39"/>
      <c r="AC17" s="1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</row>
    <row r="18" spans="1:44" ht="12.75">
      <c r="A18" s="34"/>
      <c r="B18" s="34"/>
      <c r="C18" s="34"/>
      <c r="D18" s="34"/>
      <c r="E18" s="40"/>
      <c r="F18" s="34"/>
      <c r="G18" s="34"/>
      <c r="H18" s="34"/>
      <c r="I18" s="40">
        <v>6</v>
      </c>
      <c r="J18" s="40">
        <v>5</v>
      </c>
      <c r="K18" s="40">
        <f ca="1">RAND()</f>
        <v>0.5536735138574624</v>
      </c>
      <c r="L18" s="34"/>
      <c r="M18" s="40">
        <v>6</v>
      </c>
      <c r="N18" s="40">
        <v>5</v>
      </c>
      <c r="O18" s="40">
        <f ca="1">RAND()</f>
        <v>0.7937508387876255</v>
      </c>
      <c r="P18" s="34"/>
      <c r="Q18" s="34"/>
      <c r="R18" s="34"/>
      <c r="S18" s="34"/>
      <c r="T18" s="34">
        <f ca="1">INT(RAND()*5)+1</f>
        <v>2</v>
      </c>
      <c r="U18" s="34">
        <f ca="1">INT(RAND()*2)+1</f>
        <v>1</v>
      </c>
      <c r="V18" s="34"/>
      <c r="W18" s="34"/>
      <c r="X18" s="34"/>
      <c r="Y18" s="34"/>
      <c r="Z18" s="34"/>
      <c r="AA18" s="39"/>
      <c r="AB18" s="39"/>
      <c r="AC18" s="1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</row>
    <row r="19" spans="1:44" ht="12.75">
      <c r="A19" s="34">
        <v>4</v>
      </c>
      <c r="B19" s="34" t="s">
        <v>2</v>
      </c>
      <c r="C19" s="34">
        <f ca="1">INT(RAND()*5)+3</f>
        <v>7</v>
      </c>
      <c r="D19" s="34">
        <f ca="1">INT(RAND()*5)+2</f>
        <v>2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 t="s">
        <v>62</v>
      </c>
      <c r="S19" s="34" t="s">
        <v>63</v>
      </c>
      <c r="T19" s="35">
        <v>5</v>
      </c>
      <c r="U19" s="35">
        <v>2</v>
      </c>
      <c r="V19" s="40" t="str">
        <f>IF(U19=1,"+","-")</f>
        <v>-</v>
      </c>
      <c r="W19" s="40" t="str">
        <f>IF(U19=1,"-","+")</f>
        <v>+</v>
      </c>
      <c r="X19" s="34"/>
      <c r="Y19" s="34"/>
      <c r="Z19" s="34"/>
      <c r="AA19" s="39"/>
      <c r="AB19" s="39"/>
      <c r="AC19" s="1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</row>
    <row r="20" spans="1:44" ht="12.75">
      <c r="A20" s="34"/>
      <c r="B20" s="34" t="s">
        <v>3</v>
      </c>
      <c r="C20" s="35">
        <v>5</v>
      </c>
      <c r="D20" s="35">
        <v>4</v>
      </c>
      <c r="E20" s="34"/>
      <c r="F20" s="34"/>
      <c r="G20" s="34"/>
      <c r="H20" s="34"/>
      <c r="I20" s="108" t="s">
        <v>32</v>
      </c>
      <c r="J20" s="108"/>
      <c r="K20" s="40"/>
      <c r="L20" s="34"/>
      <c r="M20" s="108" t="s">
        <v>61</v>
      </c>
      <c r="N20" s="108"/>
      <c r="O20" s="40"/>
      <c r="P20" s="34"/>
      <c r="Q20" s="34"/>
      <c r="R20" s="34">
        <f>N25</f>
        <v>7</v>
      </c>
      <c r="S20" s="34">
        <f>N26</f>
        <v>11</v>
      </c>
      <c r="T20" s="34">
        <f>T19*R20</f>
        <v>35</v>
      </c>
      <c r="U20" s="34">
        <f>R21-S21</f>
        <v>4</v>
      </c>
      <c r="V20" s="34">
        <f>U20/T19-(INT(U20/T19))</f>
        <v>0.8</v>
      </c>
      <c r="W20" s="34"/>
      <c r="X20" s="40">
        <f>T19</f>
        <v>5</v>
      </c>
      <c r="Y20" s="41" t="s">
        <v>41</v>
      </c>
      <c r="Z20" s="40" t="str">
        <f>CONCATENATE("√",R21,W19,"√",S21)</f>
        <v>√11+√7</v>
      </c>
      <c r="AA20" s="39" t="s">
        <v>17</v>
      </c>
      <c r="AB20" s="39" t="str">
        <f>CONCATENATE(V21,"(",Z20,")")</f>
        <v>5(√11+√7)</v>
      </c>
      <c r="AC20" s="1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</row>
    <row r="21" spans="1:44" ht="12.75">
      <c r="A21" s="34"/>
      <c r="B21" s="34" t="s">
        <v>4</v>
      </c>
      <c r="C21" s="34">
        <f>IF(C20=E21,E21+1,C20)</f>
        <v>5</v>
      </c>
      <c r="D21" s="34">
        <f>IF(D20=E21,E21-1,D20)</f>
        <v>4</v>
      </c>
      <c r="E21" s="34">
        <f>J7</f>
        <v>3</v>
      </c>
      <c r="F21" s="34"/>
      <c r="G21" s="34"/>
      <c r="H21" s="34"/>
      <c r="I21" s="34" t="s">
        <v>1</v>
      </c>
      <c r="J21" s="34" t="s">
        <v>0</v>
      </c>
      <c r="K21" s="34" t="s">
        <v>33</v>
      </c>
      <c r="L21" s="34"/>
      <c r="M21" s="34" t="s">
        <v>1</v>
      </c>
      <c r="N21" s="34" t="s">
        <v>0</v>
      </c>
      <c r="O21" s="34" t="s">
        <v>33</v>
      </c>
      <c r="P21" s="34"/>
      <c r="Q21" s="34"/>
      <c r="R21" s="34">
        <f>IF(R20&lt;S20,S20,R20)</f>
        <v>11</v>
      </c>
      <c r="S21" s="34">
        <f>IF(S20&gt;R20,R20,S20)</f>
        <v>7</v>
      </c>
      <c r="T21" s="34"/>
      <c r="U21" s="34">
        <f>IF(V20=0,U20/T19,U20)</f>
        <v>4</v>
      </c>
      <c r="V21" s="34">
        <f>IF(V20=0,(U20/U21)/T19,T19)</f>
        <v>5</v>
      </c>
      <c r="W21" s="34"/>
      <c r="X21" s="34" t="str">
        <f>CONCATENATE("√",R21,V19,"√",S21)</f>
        <v>√11-√7</v>
      </c>
      <c r="Y21" s="34"/>
      <c r="Z21" s="40" t="str">
        <f>CONCATENATE("√",R21,W19,"√",S21)</f>
        <v>√11+√7</v>
      </c>
      <c r="AA21" s="39"/>
      <c r="AB21" s="42">
        <f>U21</f>
        <v>4</v>
      </c>
      <c r="AC21" s="1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</row>
    <row r="22" spans="1:44" ht="12.75">
      <c r="A22" s="34"/>
      <c r="B22" s="34"/>
      <c r="C22" s="34"/>
      <c r="D22" s="36" t="str">
        <f>CONCATENATE("√",C21^2*E21," =")</f>
        <v>√75 =</v>
      </c>
      <c r="E22" s="36"/>
      <c r="F22" s="36" t="str">
        <f>CONCATENATE(C21,"√",E21)</f>
        <v>5√3</v>
      </c>
      <c r="G22" s="34" t="str">
        <f>F22</f>
        <v>5√3</v>
      </c>
      <c r="H22" s="34"/>
      <c r="I22" s="40">
        <v>1</v>
      </c>
      <c r="J22" s="40">
        <v>3</v>
      </c>
      <c r="K22" s="40">
        <f ca="1">RAND()</f>
        <v>0.4778754297789922</v>
      </c>
      <c r="L22" s="34"/>
      <c r="M22" s="40">
        <v>1</v>
      </c>
      <c r="N22" s="40">
        <v>5</v>
      </c>
      <c r="O22" s="40">
        <f ca="1">RAND()</f>
        <v>0.1717252034093253</v>
      </c>
      <c r="P22" s="34"/>
      <c r="Q22" s="34">
        <v>34</v>
      </c>
      <c r="R22" s="34"/>
      <c r="S22" s="34"/>
      <c r="T22" s="34" t="s">
        <v>53</v>
      </c>
      <c r="U22" s="34"/>
      <c r="V22" s="34"/>
      <c r="W22" s="34"/>
      <c r="X22" s="34"/>
      <c r="Y22" s="34"/>
      <c r="Z22" s="34"/>
      <c r="AA22" s="39"/>
      <c r="AB22" s="39"/>
      <c r="AC22" s="1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</row>
    <row r="23" spans="1:44" ht="12.75">
      <c r="A23" s="34"/>
      <c r="B23" s="34"/>
      <c r="C23" s="34"/>
      <c r="D23" s="34"/>
      <c r="E23" s="40"/>
      <c r="F23" s="34"/>
      <c r="G23" s="34"/>
      <c r="H23" s="34"/>
      <c r="I23" s="40">
        <v>2</v>
      </c>
      <c r="J23" s="40">
        <v>7</v>
      </c>
      <c r="K23" s="40">
        <f ca="1">RAND()</f>
        <v>0.4249880572832323</v>
      </c>
      <c r="L23" s="34"/>
      <c r="M23" s="40">
        <v>2</v>
      </c>
      <c r="N23" s="40">
        <v>3</v>
      </c>
      <c r="O23" s="40">
        <f ca="1">RAND()</f>
        <v>0.9409868795755305</v>
      </c>
      <c r="P23" s="34"/>
      <c r="Q23" s="34"/>
      <c r="R23" s="34"/>
      <c r="S23" s="34"/>
      <c r="T23" s="34">
        <f ca="1">INT(RAND()*5)+1</f>
        <v>3</v>
      </c>
      <c r="U23" s="34">
        <f ca="1">INT(RAND()*2)+1</f>
        <v>1</v>
      </c>
      <c r="V23" s="34"/>
      <c r="W23" s="34"/>
      <c r="X23" s="34"/>
      <c r="Y23" s="34"/>
      <c r="Z23" s="34"/>
      <c r="AA23" s="39"/>
      <c r="AB23" s="39"/>
      <c r="AC23" s="1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</row>
    <row r="24" spans="1:44" ht="12.75">
      <c r="A24" s="34">
        <v>5</v>
      </c>
      <c r="B24" s="34" t="s">
        <v>2</v>
      </c>
      <c r="C24" s="34">
        <f ca="1">INT(RAND()*4)+2</f>
        <v>2</v>
      </c>
      <c r="D24" s="34">
        <f ca="1">INT(RAND()*2)+2</f>
        <v>2</v>
      </c>
      <c r="E24" s="34"/>
      <c r="F24" s="34"/>
      <c r="G24" s="34"/>
      <c r="H24" s="34"/>
      <c r="I24" s="40">
        <v>3</v>
      </c>
      <c r="J24" s="40">
        <v>5</v>
      </c>
      <c r="K24" s="40">
        <f ca="1">RAND()</f>
        <v>0.054019192386562054</v>
      </c>
      <c r="L24" s="34"/>
      <c r="M24" s="40">
        <v>3</v>
      </c>
      <c r="N24" s="40">
        <v>2</v>
      </c>
      <c r="O24" s="40">
        <f ca="1">RAND()</f>
        <v>0.7005863966164743</v>
      </c>
      <c r="P24" s="34"/>
      <c r="Q24" s="34"/>
      <c r="R24" s="34" t="s">
        <v>62</v>
      </c>
      <c r="S24" s="34" t="s">
        <v>63</v>
      </c>
      <c r="T24" s="35">
        <v>2</v>
      </c>
      <c r="U24" s="35">
        <v>1</v>
      </c>
      <c r="V24" s="40" t="str">
        <f>IF(U24=1,"+","-")</f>
        <v>+</v>
      </c>
      <c r="W24" s="40" t="str">
        <f>IF(U24=1,"-","+")</f>
        <v>-</v>
      </c>
      <c r="X24" s="34"/>
      <c r="Y24" s="34"/>
      <c r="Z24" s="34"/>
      <c r="AA24" s="39"/>
      <c r="AB24" s="39"/>
      <c r="AC24" s="1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</row>
    <row r="25" spans="1:44" ht="12.75">
      <c r="A25" s="34"/>
      <c r="B25" s="34" t="s">
        <v>3</v>
      </c>
      <c r="C25" s="35">
        <v>3</v>
      </c>
      <c r="D25" s="35">
        <v>2</v>
      </c>
      <c r="E25" s="34"/>
      <c r="F25" s="34"/>
      <c r="G25" s="34"/>
      <c r="H25" s="34"/>
      <c r="I25" s="40">
        <v>4</v>
      </c>
      <c r="J25" s="40">
        <v>13</v>
      </c>
      <c r="K25" s="40">
        <f ca="1">RAND()</f>
        <v>0.2600801956728718</v>
      </c>
      <c r="L25" s="34"/>
      <c r="M25" s="40">
        <v>4</v>
      </c>
      <c r="N25" s="40">
        <v>7</v>
      </c>
      <c r="O25" s="40">
        <f ca="1">RAND()</f>
        <v>0.43602627483239953</v>
      </c>
      <c r="P25" s="34"/>
      <c r="Q25" s="34"/>
      <c r="R25" s="34">
        <f>N26</f>
        <v>11</v>
      </c>
      <c r="S25" s="34">
        <f>N27</f>
        <v>13</v>
      </c>
      <c r="T25" s="34">
        <f>T24*R25</f>
        <v>22</v>
      </c>
      <c r="U25" s="34">
        <f>R26-S26</f>
        <v>2</v>
      </c>
      <c r="V25" s="34">
        <f>U25/T24-(INT(U25/T24))</f>
        <v>0</v>
      </c>
      <c r="W25" s="34"/>
      <c r="X25" s="40">
        <f>T24</f>
        <v>2</v>
      </c>
      <c r="Y25" s="41" t="s">
        <v>41</v>
      </c>
      <c r="Z25" s="40" t="str">
        <f>CONCATENATE("√",R26,W24,"√",S26)</f>
        <v>√13-√11</v>
      </c>
      <c r="AA25" s="39" t="s">
        <v>17</v>
      </c>
      <c r="AB25" s="39" t="str">
        <f>CONCATENATE(V26,"(",Z25,")")</f>
        <v>0.5(√13-√11)</v>
      </c>
      <c r="AC25" s="1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</row>
    <row r="26" spans="1:44" ht="12.75">
      <c r="A26" s="34"/>
      <c r="B26" s="34" t="s">
        <v>4</v>
      </c>
      <c r="C26" s="34">
        <f>IF(C25=E26,E26+1,C25)</f>
        <v>3</v>
      </c>
      <c r="D26" s="34">
        <f>IF(D25=E26,E26-1,D25)</f>
        <v>2</v>
      </c>
      <c r="E26" s="34">
        <f>J8</f>
        <v>7</v>
      </c>
      <c r="F26" s="34"/>
      <c r="G26" s="34"/>
      <c r="H26" s="34"/>
      <c r="I26" s="40">
        <v>5</v>
      </c>
      <c r="J26" s="40">
        <v>11</v>
      </c>
      <c r="K26" s="40">
        <f ca="1">RAND()</f>
        <v>0.9712315181038074</v>
      </c>
      <c r="L26" s="34"/>
      <c r="M26" s="40">
        <v>5</v>
      </c>
      <c r="N26" s="40">
        <v>11</v>
      </c>
      <c r="O26" s="40">
        <f ca="1">RAND()</f>
        <v>0.7608275923950363</v>
      </c>
      <c r="P26" s="34"/>
      <c r="Q26" s="34"/>
      <c r="R26" s="34">
        <f>IF(R25&lt;S25,S25,R25)</f>
        <v>13</v>
      </c>
      <c r="S26" s="34">
        <f>IF(S25&gt;R25,R25,S25)</f>
        <v>11</v>
      </c>
      <c r="T26" s="34"/>
      <c r="U26" s="34">
        <f>R26-S26</f>
        <v>2</v>
      </c>
      <c r="V26" s="34">
        <f>IF(V25=0,(U25/U26)/T24,T24)</f>
        <v>0.5</v>
      </c>
      <c r="W26" s="34"/>
      <c r="X26" s="34" t="str">
        <f>CONCATENATE("√",R26,V24,"√",S26)</f>
        <v>√13+√11</v>
      </c>
      <c r="Y26" s="34"/>
      <c r="Z26" s="40" t="str">
        <f>CONCATENATE("√",R26,W24,"√",S26)</f>
        <v>√13-√11</v>
      </c>
      <c r="AA26" s="39"/>
      <c r="AB26" s="42">
        <f>U26</f>
        <v>2</v>
      </c>
      <c r="AC26" s="1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</row>
    <row r="27" spans="1:44" ht="12.75">
      <c r="A27" s="34"/>
      <c r="B27" s="34"/>
      <c r="C27" s="34"/>
      <c r="D27" s="36" t="str">
        <f>CONCATENATE("√",C26^2*E26," =")</f>
        <v>√63 =</v>
      </c>
      <c r="E27" s="36"/>
      <c r="F27" s="36" t="str">
        <f>CONCATENATE(C26*D26,"√",E26)</f>
        <v>6√7</v>
      </c>
      <c r="G27" s="34" t="str">
        <f>F27</f>
        <v>6√7</v>
      </c>
      <c r="H27" s="34"/>
      <c r="I27" s="40">
        <v>6</v>
      </c>
      <c r="J27" s="40">
        <v>2</v>
      </c>
      <c r="K27" s="40">
        <f ca="1">RAND()</f>
        <v>0.8805004097746303</v>
      </c>
      <c r="L27" s="34"/>
      <c r="M27" s="40">
        <v>6</v>
      </c>
      <c r="N27" s="40">
        <v>13</v>
      </c>
      <c r="O27" s="40">
        <f ca="1">RAND()</f>
        <v>0.9334337168062969</v>
      </c>
      <c r="P27" s="34"/>
      <c r="Q27" s="34">
        <v>35</v>
      </c>
      <c r="R27" s="34"/>
      <c r="S27" s="34"/>
      <c r="T27" s="34" t="s">
        <v>53</v>
      </c>
      <c r="U27" s="34"/>
      <c r="V27" s="34"/>
      <c r="W27" s="34"/>
      <c r="X27" s="34"/>
      <c r="Y27" s="34"/>
      <c r="Z27" s="34"/>
      <c r="AA27" s="39"/>
      <c r="AB27" s="39"/>
      <c r="AC27" s="1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</row>
    <row r="28" spans="1:44" ht="12.75">
      <c r="A28" s="34"/>
      <c r="B28" s="34"/>
      <c r="C28" s="34"/>
      <c r="D28" s="34"/>
      <c r="E28" s="40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>
        <f ca="1">INT(RAND()*5)+1</f>
        <v>4</v>
      </c>
      <c r="U28" s="34">
        <f ca="1">INT(RAND()*2)+1</f>
        <v>1</v>
      </c>
      <c r="V28" s="34"/>
      <c r="W28" s="34"/>
      <c r="X28" s="34"/>
      <c r="Y28" s="34"/>
      <c r="Z28" s="34"/>
      <c r="AA28" s="39"/>
      <c r="AB28" s="39"/>
      <c r="AC28" s="1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</row>
    <row r="29" spans="1:44" ht="12.75">
      <c r="A29" s="34">
        <v>6</v>
      </c>
      <c r="B29" s="34" t="s">
        <v>2</v>
      </c>
      <c r="C29" s="34">
        <f ca="1">INT(RAND()*4)+2</f>
        <v>3</v>
      </c>
      <c r="D29" s="34">
        <f ca="1">INT(RAND()*5)+2</f>
        <v>3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 t="s">
        <v>62</v>
      </c>
      <c r="S29" s="34" t="s">
        <v>63</v>
      </c>
      <c r="T29" s="35">
        <v>4</v>
      </c>
      <c r="U29" s="35">
        <v>1</v>
      </c>
      <c r="V29" s="40" t="str">
        <f>IF(U29=1,"+","-")</f>
        <v>+</v>
      </c>
      <c r="W29" s="40" t="str">
        <f>IF(U29=1,"-","+")</f>
        <v>-</v>
      </c>
      <c r="X29" s="34"/>
      <c r="Y29" s="34"/>
      <c r="Z29" s="34"/>
      <c r="AA29" s="39"/>
      <c r="AB29" s="39"/>
      <c r="AC29" s="1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</row>
    <row r="30" spans="1:44" ht="12.75">
      <c r="A30" s="34"/>
      <c r="B30" s="34" t="s">
        <v>3</v>
      </c>
      <c r="C30" s="35">
        <v>2</v>
      </c>
      <c r="D30" s="35">
        <v>5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>
        <f>N27</f>
        <v>13</v>
      </c>
      <c r="S30" s="34">
        <f>N22</f>
        <v>5</v>
      </c>
      <c r="T30" s="34">
        <f>T29*R30</f>
        <v>52</v>
      </c>
      <c r="U30" s="34">
        <f>R31-S31</f>
        <v>8</v>
      </c>
      <c r="V30" s="34">
        <f>U30/T29-(INT(U30/T29))</f>
        <v>0</v>
      </c>
      <c r="W30" s="34"/>
      <c r="X30" s="40">
        <f>T29</f>
        <v>4</v>
      </c>
      <c r="Y30" s="41" t="s">
        <v>41</v>
      </c>
      <c r="Z30" s="40" t="str">
        <f>CONCATENATE("√",R31,W29,"√",S31)</f>
        <v>√13-√5</v>
      </c>
      <c r="AA30" s="39" t="s">
        <v>17</v>
      </c>
      <c r="AB30" s="39" t="str">
        <f>CONCATENATE(V31,"(",Z30,")")</f>
        <v>0.25(√13-√5)</v>
      </c>
      <c r="AC30" s="1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</row>
    <row r="31" spans="1:44" ht="12.75">
      <c r="A31" s="34"/>
      <c r="B31" s="34" t="s">
        <v>4</v>
      </c>
      <c r="C31" s="34">
        <f>IF(C30=E31,E31+1,C30)</f>
        <v>2</v>
      </c>
      <c r="D31" s="34">
        <f>IF(D30=E31,E31-1,D30)</f>
        <v>5</v>
      </c>
      <c r="E31" s="34">
        <f>J9</f>
        <v>13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>
        <f>IF(R30&lt;S30,S30,R30)</f>
        <v>13</v>
      </c>
      <c r="S31" s="34">
        <f>IF(S30&gt;R30,R30,S30)</f>
        <v>5</v>
      </c>
      <c r="T31" s="34"/>
      <c r="U31" s="34">
        <f>R31-S31</f>
        <v>8</v>
      </c>
      <c r="V31" s="34">
        <f>IF(V30=0,(U30/U31)/T29,T29)</f>
        <v>0.25</v>
      </c>
      <c r="W31" s="34"/>
      <c r="X31" s="34" t="str">
        <f>CONCATENATE("√",R31,V29,"√",S31)</f>
        <v>√13+√5</v>
      </c>
      <c r="Y31" s="34"/>
      <c r="Z31" s="40" t="str">
        <f>CONCATENATE("√",R31,W29,"√",S31)</f>
        <v>√13-√5</v>
      </c>
      <c r="AA31" s="39"/>
      <c r="AB31" s="42">
        <f>U31</f>
        <v>8</v>
      </c>
      <c r="AC31" s="1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</row>
    <row r="32" spans="1:44" ht="12.75">
      <c r="A32" s="34"/>
      <c r="B32" s="34"/>
      <c r="C32" s="34"/>
      <c r="D32" s="36" t="str">
        <f>CONCATENATE("√",C31^2*E31," =")</f>
        <v>√52 =</v>
      </c>
      <c r="E32" s="36"/>
      <c r="F32" s="36" t="str">
        <f>CONCATENATE(C31,"√",E31)</f>
        <v>2√13</v>
      </c>
      <c r="G32" s="34" t="str">
        <f>F32</f>
        <v>2√13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9"/>
      <c r="AB32" s="39"/>
      <c r="AC32" s="1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</row>
    <row r="33" spans="1:44" ht="12.75">
      <c r="A33" s="34">
        <v>1</v>
      </c>
      <c r="B33" s="34"/>
      <c r="C33" s="34"/>
      <c r="D33" s="34">
        <f ca="1">INT(RAND()*4)+2</f>
        <v>3</v>
      </c>
      <c r="E33" s="34">
        <f ca="1">INT(RAND()*3)+2</f>
        <v>2</v>
      </c>
      <c r="F33" s="34"/>
      <c r="G33" s="34">
        <f ca="1">INT(RAND()*2)+1</f>
        <v>1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9"/>
      <c r="AB33" s="39"/>
      <c r="AC33" s="1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</row>
    <row r="34" spans="1:44" ht="12.75">
      <c r="A34" s="34"/>
      <c r="B34" s="34" t="s">
        <v>7</v>
      </c>
      <c r="C34" s="34"/>
      <c r="D34" s="35">
        <v>4</v>
      </c>
      <c r="E34" s="35">
        <v>3</v>
      </c>
      <c r="F34" s="34">
        <f>IF(E34=1," ",E34)</f>
        <v>3</v>
      </c>
      <c r="G34" s="35">
        <v>1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9"/>
      <c r="AB34" s="39"/>
      <c r="AC34" s="1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</row>
    <row r="35" spans="1:44" ht="15">
      <c r="A35" s="34"/>
      <c r="B35" s="34"/>
      <c r="C35" s="34">
        <f>J13</f>
        <v>11</v>
      </c>
      <c r="D35" s="34" t="str">
        <f>CONCATENATE(D34,"√",C35)</f>
        <v>4√11</v>
      </c>
      <c r="E35" s="34" t="str">
        <f>CONCATENATE(E34,"√",C35)</f>
        <v>3√11</v>
      </c>
      <c r="F35" s="37">
        <f>D34+E34</f>
        <v>7</v>
      </c>
      <c r="G35" s="34">
        <f>D34-E34</f>
        <v>1</v>
      </c>
      <c r="H35" s="34">
        <f>IF(G34=1,F35,G35)</f>
        <v>7</v>
      </c>
      <c r="I35" s="34">
        <f>H35</f>
        <v>7</v>
      </c>
      <c r="J35" s="34"/>
      <c r="K35" s="34"/>
      <c r="L35" s="34"/>
      <c r="M35" s="34"/>
      <c r="N35" s="34"/>
      <c r="O35" s="34"/>
      <c r="P35" s="37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9"/>
      <c r="AB35" s="39"/>
      <c r="AC35" s="1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</row>
    <row r="36" spans="1:44" ht="12.75">
      <c r="A36" s="34">
        <v>2</v>
      </c>
      <c r="B36" s="34"/>
      <c r="C36" s="34"/>
      <c r="D36" s="34">
        <f ca="1">INT(RAND()*4)+2</f>
        <v>5</v>
      </c>
      <c r="E36" s="34">
        <f ca="1">INT(RAND()*3)+2</f>
        <v>4</v>
      </c>
      <c r="F36" s="34"/>
      <c r="G36" s="34">
        <f ca="1">INT(RAND()*2)+1</f>
        <v>1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9"/>
      <c r="AB36" s="39"/>
      <c r="AC36" s="1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</row>
    <row r="37" spans="1:44" ht="12.75">
      <c r="A37" s="34"/>
      <c r="B37" s="34" t="s">
        <v>7</v>
      </c>
      <c r="C37" s="34"/>
      <c r="D37" s="35">
        <v>4</v>
      </c>
      <c r="E37" s="35">
        <v>3</v>
      </c>
      <c r="F37" s="34">
        <f>IF(E37=1," ",E37)</f>
        <v>3</v>
      </c>
      <c r="G37" s="35">
        <v>1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9"/>
      <c r="AB37" s="39"/>
      <c r="AC37" s="1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</row>
    <row r="38" spans="1:44" ht="15">
      <c r="A38" s="34"/>
      <c r="B38" s="34"/>
      <c r="C38" s="34">
        <f>J14</f>
        <v>2</v>
      </c>
      <c r="D38" s="34" t="str">
        <f>CONCATENATE(D37,"√",C38)</f>
        <v>4√2</v>
      </c>
      <c r="E38" s="34" t="str">
        <f>CONCATENATE(F37,"√",C38)</f>
        <v>3√2</v>
      </c>
      <c r="F38" s="37">
        <f>D37+E37</f>
        <v>7</v>
      </c>
      <c r="G38" s="34">
        <f>D37-E37</f>
        <v>1</v>
      </c>
      <c r="H38" s="34">
        <f>IF(G37=1,F38,G38)</f>
        <v>7</v>
      </c>
      <c r="I38" s="34">
        <f>H38</f>
        <v>7</v>
      </c>
      <c r="J38" s="34"/>
      <c r="K38" s="34"/>
      <c r="L38" s="34"/>
      <c r="M38" s="34"/>
      <c r="N38" s="34"/>
      <c r="O38" s="34"/>
      <c r="P38" s="37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9"/>
      <c r="AB38" s="39"/>
      <c r="AC38" s="1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</row>
    <row r="39" spans="1:44" ht="12.75">
      <c r="A39" s="34">
        <v>3</v>
      </c>
      <c r="B39" s="34"/>
      <c r="C39" s="34"/>
      <c r="D39" s="34">
        <f ca="1">INT(RAND()*4)+2</f>
        <v>5</v>
      </c>
      <c r="E39" s="34">
        <f ca="1">INT(RAND()*3)+2</f>
        <v>4</v>
      </c>
      <c r="F39" s="34"/>
      <c r="G39" s="34">
        <f ca="1">INT(RAND()*2)+1</f>
        <v>2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9"/>
      <c r="AB39" s="39"/>
      <c r="AC39" s="1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</row>
    <row r="40" spans="1:44" ht="12.75">
      <c r="A40" s="34"/>
      <c r="B40" s="34" t="s">
        <v>7</v>
      </c>
      <c r="C40" s="34"/>
      <c r="D40" s="35">
        <v>5</v>
      </c>
      <c r="E40" s="35">
        <v>3</v>
      </c>
      <c r="F40" s="34">
        <f>IF(E40=1," ",E40)</f>
        <v>3</v>
      </c>
      <c r="G40" s="35">
        <v>2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9"/>
      <c r="AB40" s="39"/>
      <c r="AC40" s="1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</row>
    <row r="41" spans="1:44" ht="15">
      <c r="A41" s="34"/>
      <c r="B41" s="34"/>
      <c r="C41" s="34">
        <f>J15</f>
        <v>3</v>
      </c>
      <c r="D41" s="34" t="str">
        <f>CONCATENATE(D40,"√",C41)</f>
        <v>5√3</v>
      </c>
      <c r="E41" s="34" t="str">
        <f>CONCATENATE(F40,"√",C41)</f>
        <v>3√3</v>
      </c>
      <c r="F41" s="37">
        <f>D40+E40</f>
        <v>8</v>
      </c>
      <c r="G41" s="34">
        <f>D40-E40</f>
        <v>2</v>
      </c>
      <c r="H41" s="34">
        <f>IF(G40=1,F41,G41)</f>
        <v>2</v>
      </c>
      <c r="I41" s="34">
        <f>H41</f>
        <v>2</v>
      </c>
      <c r="J41" s="34"/>
      <c r="K41" s="34"/>
      <c r="L41" s="34"/>
      <c r="M41" s="34"/>
      <c r="N41" s="34"/>
      <c r="O41" s="34"/>
      <c r="P41" s="37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9"/>
      <c r="AB41" s="39"/>
      <c r="AC41" s="1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</row>
    <row r="42" spans="1:44" ht="12.75">
      <c r="A42" s="34">
        <v>4</v>
      </c>
      <c r="B42" s="34"/>
      <c r="C42" s="34"/>
      <c r="D42" s="34">
        <f ca="1">INT(RAND()*4)+2</f>
        <v>2</v>
      </c>
      <c r="E42" s="34">
        <f ca="1">INT(RAND()*3)+2</f>
        <v>4</v>
      </c>
      <c r="F42" s="34"/>
      <c r="G42" s="34">
        <f ca="1">INT(RAND()*2)+1</f>
        <v>1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9"/>
      <c r="AB42" s="39"/>
      <c r="AC42" s="1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</row>
    <row r="43" spans="1:44" ht="12.75">
      <c r="A43" s="34"/>
      <c r="B43" s="34" t="s">
        <v>7</v>
      </c>
      <c r="C43" s="34"/>
      <c r="D43" s="35">
        <v>2</v>
      </c>
      <c r="E43" s="35">
        <v>2</v>
      </c>
      <c r="F43" s="34">
        <f>IF(E43=1," ",E43)</f>
        <v>2</v>
      </c>
      <c r="G43" s="35">
        <v>1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9"/>
      <c r="AB43" s="39"/>
      <c r="AC43" s="1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</row>
    <row r="44" spans="1:44" ht="15">
      <c r="A44" s="34"/>
      <c r="B44" s="34"/>
      <c r="C44" s="34">
        <f>J16</f>
        <v>7</v>
      </c>
      <c r="D44" s="34" t="str">
        <f>CONCATENATE(D43,"√",C44)</f>
        <v>2√7</v>
      </c>
      <c r="E44" s="34" t="str">
        <f>CONCATENATE(F43,"√",C44)</f>
        <v>2√7</v>
      </c>
      <c r="F44" s="37">
        <f>D43+E43</f>
        <v>4</v>
      </c>
      <c r="G44" s="34">
        <f>D43-E43</f>
        <v>0</v>
      </c>
      <c r="H44" s="34">
        <f>IF(G43=1,F44,G44)</f>
        <v>4</v>
      </c>
      <c r="I44" s="34">
        <f>H44</f>
        <v>4</v>
      </c>
      <c r="J44" s="34"/>
      <c r="K44" s="34"/>
      <c r="L44" s="34"/>
      <c r="M44" s="34"/>
      <c r="N44" s="34"/>
      <c r="O44" s="34"/>
      <c r="P44" s="37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9"/>
      <c r="AB44" s="39"/>
      <c r="AC44" s="1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</row>
    <row r="45" spans="1:44" ht="12.75">
      <c r="A45" s="34">
        <v>5</v>
      </c>
      <c r="B45" s="34"/>
      <c r="C45" s="34"/>
      <c r="D45" s="34">
        <f ca="1">INT(RAND()*4)+2</f>
        <v>3</v>
      </c>
      <c r="E45" s="34">
        <f ca="1">INT(RAND()*3)+2</f>
        <v>3</v>
      </c>
      <c r="F45" s="34"/>
      <c r="G45" s="34">
        <f ca="1">INT(RAND()*2)+1</f>
        <v>2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9"/>
      <c r="AB45" s="39"/>
      <c r="AC45" s="1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</row>
    <row r="46" spans="1:44" ht="12.75">
      <c r="A46" s="34"/>
      <c r="B46" s="34" t="s">
        <v>7</v>
      </c>
      <c r="C46" s="34"/>
      <c r="D46" s="35">
        <v>5</v>
      </c>
      <c r="E46" s="35">
        <v>4</v>
      </c>
      <c r="F46" s="34">
        <f>IF(E46=1," ",E46)</f>
        <v>4</v>
      </c>
      <c r="G46" s="35">
        <v>2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9"/>
      <c r="AB46" s="39"/>
      <c r="AC46" s="1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</row>
    <row r="47" spans="1:44" ht="15">
      <c r="A47" s="34"/>
      <c r="B47" s="34"/>
      <c r="C47" s="34">
        <f>J17</f>
        <v>13</v>
      </c>
      <c r="D47" s="34" t="str">
        <f>CONCATENATE(D46,"√",C47)</f>
        <v>5√13</v>
      </c>
      <c r="E47" s="34" t="str">
        <f>CONCATENATE(F46,"√",C47)</f>
        <v>4√13</v>
      </c>
      <c r="F47" s="37">
        <f>D46+E46</f>
        <v>9</v>
      </c>
      <c r="G47" s="34">
        <f>D46-E46</f>
        <v>1</v>
      </c>
      <c r="H47" s="34">
        <f>IF(G46=1,F47,G47)</f>
        <v>1</v>
      </c>
      <c r="I47" s="34">
        <f>H47</f>
        <v>1</v>
      </c>
      <c r="J47" s="34"/>
      <c r="K47" s="34"/>
      <c r="L47" s="34"/>
      <c r="M47" s="34"/>
      <c r="N47" s="34"/>
      <c r="O47" s="34"/>
      <c r="P47" s="37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9"/>
      <c r="AB47" s="39"/>
      <c r="AC47" s="1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</row>
    <row r="48" spans="1:44" ht="12.75">
      <c r="A48" s="34">
        <v>6</v>
      </c>
      <c r="B48" s="34"/>
      <c r="C48" s="34"/>
      <c r="D48" s="34">
        <f ca="1">INT(RAND()*4)+2</f>
        <v>4</v>
      </c>
      <c r="E48" s="34">
        <f ca="1">INT(RAND()*3)+2</f>
        <v>4</v>
      </c>
      <c r="F48" s="34"/>
      <c r="G48" s="34">
        <f ca="1">INT(RAND()*2)+1</f>
        <v>1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9"/>
      <c r="AB48" s="39"/>
      <c r="AC48" s="1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</row>
    <row r="49" spans="1:44" ht="12.75">
      <c r="A49" s="34"/>
      <c r="B49" s="34" t="s">
        <v>7</v>
      </c>
      <c r="C49" s="34"/>
      <c r="D49" s="35">
        <v>5</v>
      </c>
      <c r="E49" s="35">
        <v>3</v>
      </c>
      <c r="F49" s="34">
        <f>IF(E49=1," ",E49)</f>
        <v>3</v>
      </c>
      <c r="G49" s="35">
        <v>2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9"/>
      <c r="AB49" s="39"/>
      <c r="AC49" s="1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</row>
    <row r="50" spans="1:44" ht="15">
      <c r="A50" s="34"/>
      <c r="B50" s="34"/>
      <c r="C50" s="34">
        <f>J18</f>
        <v>5</v>
      </c>
      <c r="D50" s="34" t="str">
        <f>CONCATENATE(D49,"√",C50)</f>
        <v>5√5</v>
      </c>
      <c r="E50" s="34" t="str">
        <f>CONCATENATE(F49,"√",C50)</f>
        <v>3√5</v>
      </c>
      <c r="F50" s="37">
        <f>D49+E49</f>
        <v>8</v>
      </c>
      <c r="G50" s="34">
        <f>D49-E49</f>
        <v>2</v>
      </c>
      <c r="H50" s="34">
        <f>IF(G49=1,F50,G50)</f>
        <v>2</v>
      </c>
      <c r="I50" s="34">
        <f>H50</f>
        <v>2</v>
      </c>
      <c r="J50" s="34"/>
      <c r="K50" s="34"/>
      <c r="L50" s="34"/>
      <c r="M50" s="34"/>
      <c r="N50" s="34"/>
      <c r="O50" s="34"/>
      <c r="P50" s="37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9"/>
      <c r="AB50" s="39"/>
      <c r="AC50" s="1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</row>
    <row r="51" spans="1:44" ht="12.75">
      <c r="A51" s="34"/>
      <c r="B51" s="34"/>
      <c r="C51" s="34"/>
      <c r="D51" s="34">
        <v>13</v>
      </c>
      <c r="E51" s="34">
        <v>11</v>
      </c>
      <c r="F51" s="34">
        <v>7</v>
      </c>
      <c r="G51" s="34">
        <v>5</v>
      </c>
      <c r="H51" s="34">
        <v>3</v>
      </c>
      <c r="I51" s="34">
        <v>2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9"/>
      <c r="AB51" s="39"/>
      <c r="AC51" s="1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</row>
    <row r="52" spans="1:44" ht="12.75">
      <c r="A52" s="34" t="s">
        <v>35</v>
      </c>
      <c r="B52" s="34"/>
      <c r="C52" s="34">
        <f ca="1">INT(RAND()*5)+2</f>
        <v>2</v>
      </c>
      <c r="D52" s="34">
        <f ca="1">INT(RAND()*2)+1</f>
        <v>2</v>
      </c>
      <c r="E52" s="34">
        <f ca="1">INT(RAND()*3)+1</f>
        <v>2</v>
      </c>
      <c r="F52" s="34">
        <f ca="1">INT(RAND()*3)+1</f>
        <v>3</v>
      </c>
      <c r="G52" s="34">
        <f ca="1">INT(RAND()*4)+1</f>
        <v>2</v>
      </c>
      <c r="H52" s="34">
        <f ca="1">INT(RAND()*5)+1</f>
        <v>5</v>
      </c>
      <c r="I52" s="34">
        <f ca="1">INT(RAND()*7)+1</f>
        <v>2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9"/>
      <c r="AB52" s="39"/>
      <c r="AC52" s="1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</row>
    <row r="53" spans="1:44" ht="12.75">
      <c r="A53" s="34"/>
      <c r="B53" s="34" t="s">
        <v>7</v>
      </c>
      <c r="C53" s="35">
        <v>4</v>
      </c>
      <c r="D53" s="35">
        <v>2</v>
      </c>
      <c r="E53" s="35">
        <v>2</v>
      </c>
      <c r="F53" s="35">
        <v>2</v>
      </c>
      <c r="G53" s="35">
        <v>3</v>
      </c>
      <c r="H53" s="35">
        <v>5</v>
      </c>
      <c r="I53" s="35">
        <v>7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9"/>
      <c r="AB53" s="39"/>
      <c r="AC53" s="1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</row>
    <row r="54" spans="1:44" ht="12.75">
      <c r="A54" s="34"/>
      <c r="B54" s="34"/>
      <c r="C54" s="34">
        <f>J22</f>
        <v>3</v>
      </c>
      <c r="D54" s="34">
        <f>IF(D53=1,2,1)</f>
        <v>1</v>
      </c>
      <c r="E54" s="34">
        <f>IF(E53=1,2,IF(E53=2,3,1))</f>
        <v>3</v>
      </c>
      <c r="F54" s="34">
        <f>IF(F53=1,2,IF(F53=2,3,1))</f>
        <v>3</v>
      </c>
      <c r="G54" s="34">
        <f>IF(G53=1,2,IF(G53=2,3,IF(G53=3,4,1)))</f>
        <v>4</v>
      </c>
      <c r="H54" s="34">
        <f>IF(H53=1,2,IF(H53=2,3,IF(H53=3,4,IF(H53=4,5,1))))</f>
        <v>1</v>
      </c>
      <c r="I54" s="34">
        <f>IF(I53=1,2,IF(I53=2,3,IF(I53=3,4,IF(I53=4,5,IF(I53=5,6,IF(I53=6,7,1))))))</f>
        <v>1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9"/>
      <c r="AB54" s="39"/>
      <c r="AC54" s="1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</row>
    <row r="55" spans="1:44" ht="12.75">
      <c r="A55" s="34"/>
      <c r="B55" s="34"/>
      <c r="C55" s="34"/>
      <c r="D55" s="34">
        <f>IF(C54=2,I53,IF(C54=3,H53,IF(C54=5,G53,IF(C54=7,F53,IF(C54=11,E53,D53)))))</f>
        <v>5</v>
      </c>
      <c r="E55" s="34">
        <f>IF(C54=2,I54,IF(C54=3,H54,IF(C54=5,G54,IF(C54=7,F54,IF(C54=11,E54,D54)))))</f>
        <v>1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9"/>
      <c r="AB55" s="39"/>
      <c r="AC55" s="1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</row>
    <row r="56" spans="1:44" ht="12.75">
      <c r="A56" s="34"/>
      <c r="B56" s="34"/>
      <c r="C56" s="34"/>
      <c r="D56" s="34">
        <f>D55^2*C54</f>
        <v>75</v>
      </c>
      <c r="E56" s="34">
        <f>E55^2*C54</f>
        <v>3</v>
      </c>
      <c r="F56" s="34" t="s">
        <v>17</v>
      </c>
      <c r="G56" s="34">
        <f>D55+E55</f>
        <v>6</v>
      </c>
      <c r="H56" s="38" t="s">
        <v>14</v>
      </c>
      <c r="I56" s="34">
        <f>C54</f>
        <v>3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9"/>
      <c r="AB56" s="39"/>
      <c r="AC56" s="1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</row>
    <row r="57" spans="1:44" ht="12.75">
      <c r="A57" s="34" t="s">
        <v>36</v>
      </c>
      <c r="B57" s="34"/>
      <c r="C57" s="34">
        <f ca="1">INT(RAND()*5)+2</f>
        <v>3</v>
      </c>
      <c r="D57" s="34">
        <f ca="1">INT(RAND()*2)+1</f>
        <v>1</v>
      </c>
      <c r="E57" s="34">
        <f ca="1">INT(RAND()*3)+1</f>
        <v>1</v>
      </c>
      <c r="F57" s="34">
        <f ca="1">INT(RAND()*3)+1</f>
        <v>2</v>
      </c>
      <c r="G57" s="34">
        <f ca="1">INT(RAND()*4)+1</f>
        <v>1</v>
      </c>
      <c r="H57" s="34">
        <f ca="1">INT(RAND()*5)+1</f>
        <v>3</v>
      </c>
      <c r="I57" s="34">
        <f ca="1">INT(RAND()*7)+1</f>
        <v>1</v>
      </c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9"/>
      <c r="AB57" s="39"/>
      <c r="AC57" s="1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</row>
    <row r="58" spans="1:44" ht="12.75">
      <c r="A58" s="34"/>
      <c r="B58" s="34" t="s">
        <v>7</v>
      </c>
      <c r="C58" s="35">
        <v>2</v>
      </c>
      <c r="D58" s="35">
        <v>1</v>
      </c>
      <c r="E58" s="35">
        <v>3</v>
      </c>
      <c r="F58" s="35">
        <v>2</v>
      </c>
      <c r="G58" s="35">
        <v>1</v>
      </c>
      <c r="H58" s="35">
        <v>3</v>
      </c>
      <c r="I58" s="35">
        <v>7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9"/>
      <c r="AB58" s="39"/>
      <c r="AC58" s="1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</row>
    <row r="59" spans="1:44" ht="12.75">
      <c r="A59" s="34"/>
      <c r="B59" s="34"/>
      <c r="C59" s="34">
        <f>J23</f>
        <v>7</v>
      </c>
      <c r="D59" s="34">
        <f>IF(D58=1,2,1)</f>
        <v>2</v>
      </c>
      <c r="E59" s="34">
        <f>IF(E58=1,2,IF(E58=2,3,1))</f>
        <v>1</v>
      </c>
      <c r="F59" s="34">
        <f>IF(F58=1,2,IF(F58=2,3,1))</f>
        <v>3</v>
      </c>
      <c r="G59" s="34">
        <f>IF(G58=1,2,IF(G58=2,3,IF(G58=3,4,1)))</f>
        <v>2</v>
      </c>
      <c r="H59" s="34">
        <f>IF(H58=1,2,IF(H58=2,3,IF(H58=3,4,IF(H58=4,5,1))))</f>
        <v>4</v>
      </c>
      <c r="I59" s="34">
        <f>IF(I58=1,2,IF(I58=2,3,IF(I58=3,4,IF(I58=4,5,IF(I58=5,6,IF(I58=6,7,1))))))</f>
        <v>1</v>
      </c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9"/>
      <c r="AB59" s="39"/>
      <c r="AC59" s="1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</row>
    <row r="60" spans="1:44" ht="12.75">
      <c r="A60" s="34"/>
      <c r="B60" s="34"/>
      <c r="C60" s="34"/>
      <c r="D60" s="34">
        <f>IF(C59=2,I58,IF(C59=3,H58,IF(C59=5,G58,IF(C59=7,F58,IF(C59=11,E58,D58)))))</f>
        <v>2</v>
      </c>
      <c r="E60" s="34">
        <f>IF(C59=2,I59,IF(C59=3,H59,IF(C59=5,G59,IF(C59=7,F59,IF(C59=11,E59,D59)))))</f>
        <v>3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9"/>
      <c r="AB60" s="39"/>
      <c r="AC60" s="1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</row>
    <row r="61" spans="1:44" ht="12.75">
      <c r="A61" s="34"/>
      <c r="B61" s="34"/>
      <c r="C61" s="34"/>
      <c r="D61" s="34">
        <f>D60^2*C59</f>
        <v>28</v>
      </c>
      <c r="E61" s="34">
        <f>E60^2*C59</f>
        <v>63</v>
      </c>
      <c r="F61" s="34" t="s">
        <v>17</v>
      </c>
      <c r="G61" s="34">
        <f>D60+E60</f>
        <v>5</v>
      </c>
      <c r="H61" s="38" t="s">
        <v>14</v>
      </c>
      <c r="I61" s="34">
        <f>C59</f>
        <v>7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9"/>
      <c r="AB61" s="39"/>
      <c r="AC61" s="1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</row>
    <row r="62" spans="1:44" ht="12.75">
      <c r="A62" s="34" t="s">
        <v>37</v>
      </c>
      <c r="B62" s="34"/>
      <c r="C62" s="34">
        <f ca="1">INT(RAND()*5)+2</f>
        <v>3</v>
      </c>
      <c r="D62" s="34">
        <f ca="1">INT(RAND()*2)+1</f>
        <v>1</v>
      </c>
      <c r="E62" s="34">
        <f ca="1">INT(RAND()*3)+1</f>
        <v>2</v>
      </c>
      <c r="F62" s="34">
        <f ca="1">INT(RAND()*3)+1</f>
        <v>1</v>
      </c>
      <c r="G62" s="34">
        <f ca="1">INT(RAND()*4)+1</f>
        <v>1</v>
      </c>
      <c r="H62" s="34">
        <f ca="1">INT(RAND()*5)+1</f>
        <v>5</v>
      </c>
      <c r="I62" s="34">
        <f ca="1">INT(RAND()*7)+1</f>
        <v>6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9"/>
      <c r="AB62" s="39"/>
      <c r="AC62" s="1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</row>
    <row r="63" spans="1:44" ht="12.75">
      <c r="A63" s="34"/>
      <c r="B63" s="34" t="s">
        <v>7</v>
      </c>
      <c r="C63" s="35">
        <v>3</v>
      </c>
      <c r="D63" s="35">
        <v>1</v>
      </c>
      <c r="E63" s="35">
        <v>3</v>
      </c>
      <c r="F63" s="35">
        <v>2</v>
      </c>
      <c r="G63" s="35">
        <v>4</v>
      </c>
      <c r="H63" s="35">
        <v>4</v>
      </c>
      <c r="I63" s="35">
        <v>2</v>
      </c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9"/>
      <c r="AB63" s="39"/>
      <c r="AC63" s="1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</row>
    <row r="64" spans="1:44" ht="12.75">
      <c r="A64" s="34"/>
      <c r="B64" s="34"/>
      <c r="C64" s="34">
        <f>J24</f>
        <v>5</v>
      </c>
      <c r="D64" s="34">
        <f>IF(D63=1,2,1)</f>
        <v>2</v>
      </c>
      <c r="E64" s="34">
        <f>IF(E63=1,2,IF(E63=2,3,1))</f>
        <v>1</v>
      </c>
      <c r="F64" s="34">
        <f>IF(F63=1,2,IF(F63=2,3,1))</f>
        <v>3</v>
      </c>
      <c r="G64" s="34">
        <f>IF(G63=1,2,IF(G63=2,3,IF(G63=3,4,1)))</f>
        <v>1</v>
      </c>
      <c r="H64" s="34">
        <f>IF(H63=1,2,IF(H63=2,3,IF(H63=3,4,IF(H63=4,5,1))))</f>
        <v>5</v>
      </c>
      <c r="I64" s="34">
        <f>IF(I63=1,2,IF(I63=2,3,IF(I63=3,4,IF(I63=4,5,IF(I63=5,6,IF(I63=6,7,1))))))</f>
        <v>3</v>
      </c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9"/>
      <c r="AB64" s="39"/>
      <c r="AC64" s="1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</row>
    <row r="65" spans="1:44" ht="12.75">
      <c r="A65" s="34"/>
      <c r="B65" s="34"/>
      <c r="C65" s="34"/>
      <c r="D65" s="34">
        <f>IF(C64=2,I63,IF(C64=3,H63,IF(C64=5,G63,IF(C64=7,F63,IF(C64=11,E63,D63)))))</f>
        <v>4</v>
      </c>
      <c r="E65" s="34">
        <f>IF(C64=2,I64,IF(C64=3,H64,IF(C64=5,G64,IF(C64=7,F64,IF(C64=11,E64,D64)))))</f>
        <v>1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9"/>
      <c r="AB65" s="39"/>
      <c r="AC65" s="1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</row>
    <row r="66" spans="1:44" ht="12.75">
      <c r="A66" s="34"/>
      <c r="B66" s="34"/>
      <c r="C66" s="34"/>
      <c r="D66" s="34">
        <f>D65^2*C64</f>
        <v>80</v>
      </c>
      <c r="E66" s="34">
        <f>E65^2*C64</f>
        <v>5</v>
      </c>
      <c r="F66" s="34" t="s">
        <v>17</v>
      </c>
      <c r="G66" s="34">
        <f>D65+E65</f>
        <v>5</v>
      </c>
      <c r="H66" s="38" t="s">
        <v>14</v>
      </c>
      <c r="I66" s="34">
        <f>C64</f>
        <v>5</v>
      </c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9"/>
      <c r="AB66" s="39"/>
      <c r="AC66" s="1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</row>
    <row r="67" spans="1:44" ht="12.75">
      <c r="A67" s="34" t="s">
        <v>38</v>
      </c>
      <c r="B67" s="34"/>
      <c r="C67" s="34">
        <f ca="1">INT(RAND()*5)+2</f>
        <v>4</v>
      </c>
      <c r="D67" s="34">
        <f ca="1">INT(RAND()*2)+1</f>
        <v>2</v>
      </c>
      <c r="E67" s="34">
        <f ca="1">INT(RAND()*3)+1</f>
        <v>1</v>
      </c>
      <c r="F67" s="34">
        <f ca="1">INT(RAND()*3)+1</f>
        <v>1</v>
      </c>
      <c r="G67" s="34">
        <f ca="1">INT(RAND()*4)+1</f>
        <v>4</v>
      </c>
      <c r="H67" s="34">
        <f ca="1">INT(RAND()*5)+1</f>
        <v>5</v>
      </c>
      <c r="I67" s="34">
        <f ca="1">INT(RAND()*7)+1</f>
        <v>6</v>
      </c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9"/>
      <c r="AB67" s="39"/>
      <c r="AC67" s="1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</row>
    <row r="68" spans="1:44" ht="12.75">
      <c r="A68" s="34"/>
      <c r="B68" s="34" t="s">
        <v>7</v>
      </c>
      <c r="C68" s="35">
        <v>3</v>
      </c>
      <c r="D68" s="35">
        <v>1</v>
      </c>
      <c r="E68" s="35">
        <v>3</v>
      </c>
      <c r="F68" s="35">
        <v>2</v>
      </c>
      <c r="G68" s="35">
        <v>3</v>
      </c>
      <c r="H68" s="35">
        <v>2</v>
      </c>
      <c r="I68" s="35">
        <v>3</v>
      </c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9"/>
      <c r="AB68" s="39"/>
      <c r="AC68" s="1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</row>
    <row r="69" spans="1:44" ht="12.75">
      <c r="A69" s="34"/>
      <c r="B69" s="34"/>
      <c r="C69" s="34">
        <f>J25</f>
        <v>13</v>
      </c>
      <c r="D69" s="34">
        <f>IF(D68=1,2,1)</f>
        <v>2</v>
      </c>
      <c r="E69" s="34">
        <f>IF(E68=1,2,IF(E68=2,3,1))</f>
        <v>1</v>
      </c>
      <c r="F69" s="34">
        <f>IF(F68=1,2,IF(F68=2,3,1))</f>
        <v>3</v>
      </c>
      <c r="G69" s="34">
        <f>IF(G68=1,2,IF(G68=2,3,IF(G68=3,4,1)))</f>
        <v>4</v>
      </c>
      <c r="H69" s="34">
        <f>IF(H68=1,2,IF(H68=2,3,IF(H68=3,4,IF(H68=4,5,1))))</f>
        <v>3</v>
      </c>
      <c r="I69" s="34">
        <f>IF(I68=1,2,IF(I68=2,3,IF(I68=3,4,IF(I68=4,5,IF(I68=5,6,IF(I68=6,7,1))))))</f>
        <v>4</v>
      </c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9"/>
      <c r="AB69" s="39"/>
      <c r="AC69" s="1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</row>
    <row r="70" spans="1:44" ht="12.75">
      <c r="A70" s="34"/>
      <c r="B70" s="34"/>
      <c r="C70" s="34"/>
      <c r="D70" s="34">
        <f>IF(C69=2,I68,IF(C69=3,H68,IF(C69=5,G68,IF(C69=7,F68,IF(C69=11,E68,D68)))))</f>
        <v>1</v>
      </c>
      <c r="E70" s="34">
        <f>IF(C69=2,I69,IF(C69=3,H69,IF(C69=5,G69,IF(C69=7,F69,IF(C69=11,E69,D69)))))</f>
        <v>2</v>
      </c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9"/>
      <c r="AB70" s="39"/>
      <c r="AC70" s="1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</row>
    <row r="71" spans="1:44" ht="12.75">
      <c r="A71" s="34"/>
      <c r="B71" s="34"/>
      <c r="C71" s="34"/>
      <c r="D71" s="34">
        <f>D70^2*C69</f>
        <v>13</v>
      </c>
      <c r="E71" s="34">
        <f>E70^2*C69</f>
        <v>52</v>
      </c>
      <c r="F71" s="34" t="s">
        <v>17</v>
      </c>
      <c r="G71" s="34">
        <f>D70+E70</f>
        <v>3</v>
      </c>
      <c r="H71" s="38" t="s">
        <v>14</v>
      </c>
      <c r="I71" s="34">
        <f>C69</f>
        <v>13</v>
      </c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9"/>
      <c r="AB71" s="39"/>
      <c r="AC71" s="1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</row>
    <row r="72" spans="1:44" ht="12.75">
      <c r="A72" s="34" t="s">
        <v>39</v>
      </c>
      <c r="B72" s="34"/>
      <c r="C72" s="34">
        <f ca="1">INT(RAND()*5)+2</f>
        <v>2</v>
      </c>
      <c r="D72" s="34">
        <f ca="1">INT(RAND()*2)+1</f>
        <v>1</v>
      </c>
      <c r="E72" s="34">
        <f ca="1">INT(RAND()*3)+1</f>
        <v>3</v>
      </c>
      <c r="F72" s="34">
        <f ca="1">INT(RAND()*3)+1</f>
        <v>1</v>
      </c>
      <c r="G72" s="34">
        <f ca="1">INT(RAND()*4)+1</f>
        <v>2</v>
      </c>
      <c r="H72" s="34">
        <f ca="1">INT(RAND()*5)+1</f>
        <v>1</v>
      </c>
      <c r="I72" s="34">
        <f ca="1">INT(RAND()*7)+1</f>
        <v>2</v>
      </c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9"/>
      <c r="AB72" s="39"/>
      <c r="AC72" s="1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</row>
    <row r="73" spans="1:44" ht="12.75">
      <c r="A73" s="34"/>
      <c r="B73" s="34" t="s">
        <v>7</v>
      </c>
      <c r="C73" s="35">
        <v>6</v>
      </c>
      <c r="D73" s="35">
        <v>2</v>
      </c>
      <c r="E73" s="35">
        <v>3</v>
      </c>
      <c r="F73" s="35">
        <v>1</v>
      </c>
      <c r="G73" s="35">
        <v>1</v>
      </c>
      <c r="H73" s="35">
        <v>1</v>
      </c>
      <c r="I73" s="35">
        <v>1</v>
      </c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9"/>
      <c r="AB73" s="39"/>
      <c r="AC73" s="1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</row>
    <row r="74" spans="1:44" ht="12.75">
      <c r="A74" s="34"/>
      <c r="B74" s="34"/>
      <c r="C74" s="34">
        <f>J26</f>
        <v>11</v>
      </c>
      <c r="D74" s="34">
        <f>IF(D73=1,2,1)</f>
        <v>1</v>
      </c>
      <c r="E74" s="34">
        <f>IF(E73=1,2,IF(E73=2,3,1))</f>
        <v>1</v>
      </c>
      <c r="F74" s="34">
        <f>IF(F73=1,2,IF(F73=2,3,1))</f>
        <v>2</v>
      </c>
      <c r="G74" s="34">
        <f>IF(G73=1,2,IF(G73=2,3,IF(G73=3,4,1)))</f>
        <v>2</v>
      </c>
      <c r="H74" s="34">
        <f>IF(H73=1,2,IF(H73=2,3,IF(H73=3,4,IF(H73=4,5,1))))</f>
        <v>2</v>
      </c>
      <c r="I74" s="34">
        <f>IF(I73=1,2,IF(I73=2,3,IF(I73=3,4,IF(I73=4,5,IF(I73=5,6,IF(I73=6,7,1))))))</f>
        <v>2</v>
      </c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9"/>
      <c r="AB74" s="39"/>
      <c r="AC74" s="1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</row>
    <row r="75" spans="1:44" ht="12.75">
      <c r="A75" s="34"/>
      <c r="B75" s="34"/>
      <c r="C75" s="34"/>
      <c r="D75" s="34">
        <f>IF(C74=2,I73,IF(C74=3,H73,IF(C74=5,G73,IF(C74=7,F73,IF(C74=11,E73,D73)))))</f>
        <v>3</v>
      </c>
      <c r="E75" s="34">
        <f>IF(C74=2,I74,IF(C74=3,H74,IF(C74=5,G74,IF(C74=7,F74,IF(C74=11,E74,D74)))))</f>
        <v>1</v>
      </c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9"/>
      <c r="AB75" s="39"/>
      <c r="AC75" s="1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</row>
    <row r="76" spans="1:44" ht="12.75">
      <c r="A76" s="34"/>
      <c r="B76" s="34"/>
      <c r="C76" s="34"/>
      <c r="D76" s="34">
        <f>D75^2*C74</f>
        <v>99</v>
      </c>
      <c r="E76" s="34">
        <f>E75^2*C74</f>
        <v>11</v>
      </c>
      <c r="F76" s="34" t="s">
        <v>17</v>
      </c>
      <c r="G76" s="34">
        <f>D75+E75</f>
        <v>4</v>
      </c>
      <c r="H76" s="38" t="s">
        <v>14</v>
      </c>
      <c r="I76" s="34">
        <f>C74</f>
        <v>11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9"/>
      <c r="AB76" s="39"/>
      <c r="AC76" s="1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</row>
    <row r="77" spans="1:44" ht="12.75">
      <c r="A77" s="34" t="s">
        <v>40</v>
      </c>
      <c r="B77" s="34"/>
      <c r="C77" s="34">
        <f ca="1">INT(RAND()*5)+2</f>
        <v>2</v>
      </c>
      <c r="D77" s="34">
        <f ca="1">INT(RAND()*2)+1</f>
        <v>2</v>
      </c>
      <c r="E77" s="34">
        <f ca="1">INT(RAND()*3)+1</f>
        <v>2</v>
      </c>
      <c r="F77" s="34">
        <f ca="1">INT(RAND()*3)+1</f>
        <v>3</v>
      </c>
      <c r="G77" s="34">
        <f ca="1">INT(RAND()*4)+1</f>
        <v>2</v>
      </c>
      <c r="H77" s="34">
        <f ca="1">INT(RAND()*5)+1</f>
        <v>3</v>
      </c>
      <c r="I77" s="34">
        <f ca="1">INT(RAND()*7)+1</f>
        <v>5</v>
      </c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9"/>
      <c r="AB77" s="39"/>
      <c r="AC77" s="1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</row>
    <row r="78" spans="1:44" ht="12.75">
      <c r="A78" s="34"/>
      <c r="B78" s="34" t="s">
        <v>7</v>
      </c>
      <c r="C78" s="35">
        <v>3</v>
      </c>
      <c r="D78" s="35">
        <v>2</v>
      </c>
      <c r="E78" s="35">
        <v>3</v>
      </c>
      <c r="F78" s="35">
        <v>2</v>
      </c>
      <c r="G78" s="35">
        <v>3</v>
      </c>
      <c r="H78" s="35">
        <v>4</v>
      </c>
      <c r="I78" s="35">
        <v>3</v>
      </c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9"/>
      <c r="AB78" s="39"/>
      <c r="AC78" s="1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</row>
    <row r="79" spans="1:44" ht="12.75">
      <c r="A79" s="34"/>
      <c r="B79" s="34"/>
      <c r="C79" s="34">
        <f>J27</f>
        <v>2</v>
      </c>
      <c r="D79" s="34">
        <f>IF(D78=1,2,1)</f>
        <v>1</v>
      </c>
      <c r="E79" s="34">
        <f>IF(E78=1,2,IF(E78=2,3,1))</f>
        <v>1</v>
      </c>
      <c r="F79" s="34">
        <f>IF(F78=1,2,IF(F78=2,3,1))</f>
        <v>3</v>
      </c>
      <c r="G79" s="34">
        <f>IF(G78=1,2,IF(G78=2,3,IF(G78=3,4,1)))</f>
        <v>4</v>
      </c>
      <c r="H79" s="34">
        <f>IF(H78=1,2,IF(H78=2,3,IF(H78=3,4,IF(H78=4,5,1))))</f>
        <v>5</v>
      </c>
      <c r="I79" s="34">
        <f>IF(I78=1,2,IF(I78=2,3,IF(I78=3,4,IF(I78=4,5,IF(I78=5,6,IF(I78=6,7,1))))))</f>
        <v>4</v>
      </c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9"/>
      <c r="AB79" s="39"/>
      <c r="AC79" s="1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</row>
    <row r="80" spans="1:44" ht="12.75">
      <c r="A80" s="34"/>
      <c r="B80" s="34"/>
      <c r="C80" s="34"/>
      <c r="D80" s="34">
        <f>IF(C79=2,I78,IF(C79=3,H78,IF(C79=5,G78,IF(C79=7,F78,IF(C79=11,E78,D78)))))</f>
        <v>3</v>
      </c>
      <c r="E80" s="34">
        <f>IF(C79=2,I79,IF(C79=3,H79,IF(C79=5,G79,IF(C79=7,F79,IF(C79=11,E79,D79)))))</f>
        <v>4</v>
      </c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9"/>
      <c r="AB80" s="39"/>
      <c r="AC80" s="1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</row>
    <row r="81" spans="1:44" ht="12.75">
      <c r="A81" s="34"/>
      <c r="B81" s="34"/>
      <c r="C81" s="34"/>
      <c r="D81" s="34">
        <f>D80^2*C79</f>
        <v>18</v>
      </c>
      <c r="E81" s="34">
        <f>E80^2*C79</f>
        <v>32</v>
      </c>
      <c r="F81" s="34" t="s">
        <v>17</v>
      </c>
      <c r="G81" s="34">
        <f>D80+E80</f>
        <v>7</v>
      </c>
      <c r="H81" s="38" t="s">
        <v>14</v>
      </c>
      <c r="I81" s="34">
        <f>C79</f>
        <v>2</v>
      </c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9"/>
      <c r="AB81" s="39"/>
      <c r="AC81" s="1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</row>
    <row r="82" spans="1:44" ht="12.75">
      <c r="A82" s="34">
        <v>19</v>
      </c>
      <c r="B82" s="34"/>
      <c r="C82" s="34"/>
      <c r="D82" s="34">
        <f ca="1">INT(RAND()*4)+2</f>
        <v>2</v>
      </c>
      <c r="E82" s="34">
        <f ca="1">INT(RAND()*3)+2</f>
        <v>3</v>
      </c>
      <c r="F82" s="34"/>
      <c r="G82" s="34">
        <f ca="1">INT(RAND()*2)+1</f>
        <v>2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9"/>
      <c r="AB82" s="39"/>
      <c r="AC82" s="1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</row>
    <row r="83" spans="1:44" ht="12.75">
      <c r="A83" s="34"/>
      <c r="B83" s="34" t="s">
        <v>7</v>
      </c>
      <c r="C83" s="34"/>
      <c r="D83" s="35">
        <v>2</v>
      </c>
      <c r="E83" s="35">
        <v>3</v>
      </c>
      <c r="F83" s="34">
        <f>IF(E83=1," ",E83)</f>
        <v>3</v>
      </c>
      <c r="G83" s="35">
        <v>1</v>
      </c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9"/>
      <c r="AB83" s="39"/>
      <c r="AC83" s="1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</row>
    <row r="84" spans="1:44" ht="15">
      <c r="A84" s="34"/>
      <c r="B84" s="34"/>
      <c r="C84" s="34">
        <f>N4</f>
        <v>2</v>
      </c>
      <c r="D84" s="34" t="str">
        <f>CONCATENATE(D83,"√",C84)</f>
        <v>2√2</v>
      </c>
      <c r="E84" s="34" t="str">
        <f>CONCATENATE(E83,"√",C84)</f>
        <v>3√2</v>
      </c>
      <c r="F84" s="37">
        <f>D83+E83</f>
        <v>5</v>
      </c>
      <c r="G84" s="34">
        <f>D83-E83</f>
        <v>-1</v>
      </c>
      <c r="H84" s="34">
        <f>IF(G83=1,F84,G84)</f>
        <v>5</v>
      </c>
      <c r="I84" s="34">
        <f>D83*E83*C84</f>
        <v>12</v>
      </c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9"/>
      <c r="AB84" s="39"/>
      <c r="AC84" s="1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</row>
    <row r="85" spans="1:44" ht="12.75">
      <c r="A85" s="34">
        <v>20</v>
      </c>
      <c r="B85" s="34"/>
      <c r="C85" s="34"/>
      <c r="D85" s="34">
        <f ca="1">INT(RAND()*4)+2</f>
        <v>4</v>
      </c>
      <c r="E85" s="34">
        <f ca="1">INT(RAND()*3)+2</f>
        <v>4</v>
      </c>
      <c r="F85" s="34"/>
      <c r="G85" s="34">
        <f ca="1">INT(RAND()*2)+1</f>
        <v>1</v>
      </c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9"/>
      <c r="AB85" s="39"/>
      <c r="AC85" s="1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</row>
    <row r="86" spans="1:44" ht="12.75">
      <c r="A86" s="34"/>
      <c r="B86" s="34" t="s">
        <v>7</v>
      </c>
      <c r="C86" s="34"/>
      <c r="D86" s="35">
        <v>2</v>
      </c>
      <c r="E86" s="35">
        <v>4</v>
      </c>
      <c r="F86" s="34">
        <f>IF(E86=1," ",E86)</f>
        <v>4</v>
      </c>
      <c r="G86" s="35">
        <v>1</v>
      </c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9"/>
      <c r="AB86" s="39"/>
      <c r="AC86" s="1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</row>
    <row r="87" spans="1:44" ht="15">
      <c r="A87" s="34"/>
      <c r="B87" s="34"/>
      <c r="C87" s="34">
        <f>N5</f>
        <v>7</v>
      </c>
      <c r="D87" s="34" t="str">
        <f>CONCATENATE(D86,"√",C87)</f>
        <v>2√7</v>
      </c>
      <c r="E87" s="34" t="str">
        <f>CONCATENATE(F86,"√",C87)</f>
        <v>4√7</v>
      </c>
      <c r="F87" s="37">
        <f>D86+E86</f>
        <v>6</v>
      </c>
      <c r="G87" s="34">
        <f>D86-E86</f>
        <v>-2</v>
      </c>
      <c r="H87" s="34">
        <f>IF(G86=1,F87,G87)</f>
        <v>6</v>
      </c>
      <c r="I87" s="34">
        <f>D86*E86*C87</f>
        <v>56</v>
      </c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9"/>
      <c r="AB87" s="39"/>
      <c r="AC87" s="1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</row>
    <row r="88" spans="1:44" ht="12.75">
      <c r="A88" s="34">
        <v>21</v>
      </c>
      <c r="B88" s="34"/>
      <c r="C88" s="34"/>
      <c r="D88" s="34">
        <f ca="1">INT(RAND()*4)+2</f>
        <v>3</v>
      </c>
      <c r="E88" s="34">
        <f ca="1">INT(RAND()*3)+2</f>
        <v>3</v>
      </c>
      <c r="F88" s="34"/>
      <c r="G88" s="34">
        <f ca="1">INT(RAND()*2)+1</f>
        <v>1</v>
      </c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9"/>
      <c r="AB88" s="39"/>
      <c r="AC88" s="1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</row>
    <row r="89" spans="1:44" ht="12.75">
      <c r="A89" s="34"/>
      <c r="B89" s="34" t="s">
        <v>7</v>
      </c>
      <c r="C89" s="34"/>
      <c r="D89" s="35">
        <v>2</v>
      </c>
      <c r="E89" s="35">
        <v>4</v>
      </c>
      <c r="F89" s="34">
        <f>IF(E89=1," ",E89)</f>
        <v>4</v>
      </c>
      <c r="G89" s="35">
        <v>1</v>
      </c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9"/>
      <c r="AB89" s="39"/>
      <c r="AC89" s="1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</row>
    <row r="90" spans="1:44" ht="15">
      <c r="A90" s="34"/>
      <c r="B90" s="34"/>
      <c r="C90" s="34">
        <f>N6</f>
        <v>11</v>
      </c>
      <c r="D90" s="34" t="str">
        <f>CONCATENATE(D89,"√",C90)</f>
        <v>2√11</v>
      </c>
      <c r="E90" s="34" t="str">
        <f>CONCATENATE(F89,"√",C90)</f>
        <v>4√11</v>
      </c>
      <c r="F90" s="37">
        <f>D89+E89</f>
        <v>6</v>
      </c>
      <c r="G90" s="34">
        <f>D89-E89</f>
        <v>-2</v>
      </c>
      <c r="H90" s="34">
        <f>IF(G89=1,F90,G90)</f>
        <v>6</v>
      </c>
      <c r="I90" s="34">
        <f>D89*E89*C90</f>
        <v>88</v>
      </c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9"/>
      <c r="AB90" s="39"/>
      <c r="AC90" s="1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</row>
    <row r="91" spans="1:44" ht="12.75">
      <c r="A91" s="34">
        <v>22</v>
      </c>
      <c r="B91" s="34"/>
      <c r="C91" s="34"/>
      <c r="D91" s="34">
        <f ca="1">INT(RAND()*4)+2</f>
        <v>2</v>
      </c>
      <c r="E91" s="34">
        <f ca="1">INT(RAND()*3)+2</f>
        <v>3</v>
      </c>
      <c r="F91" s="34"/>
      <c r="G91" s="34">
        <f ca="1">INT(RAND()*2)+1</f>
        <v>2</v>
      </c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9"/>
      <c r="AB91" s="39"/>
      <c r="AC91" s="1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</row>
    <row r="92" spans="1:44" ht="12.75">
      <c r="A92" s="34"/>
      <c r="B92" s="34" t="s">
        <v>7</v>
      </c>
      <c r="C92" s="34"/>
      <c r="D92" s="35">
        <v>4</v>
      </c>
      <c r="E92" s="35">
        <v>2</v>
      </c>
      <c r="F92" s="34">
        <f>IF(E92=1," ",E92)</f>
        <v>2</v>
      </c>
      <c r="G92" s="35">
        <v>1</v>
      </c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9"/>
      <c r="AB92" s="39"/>
      <c r="AC92" s="1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</row>
    <row r="93" spans="1:44" ht="15">
      <c r="A93" s="34"/>
      <c r="B93" s="34"/>
      <c r="C93" s="34">
        <f>N7</f>
        <v>13</v>
      </c>
      <c r="D93" s="34">
        <f>(D92^2)*C93</f>
        <v>208</v>
      </c>
      <c r="E93" s="34">
        <f>(E92^2)*C93</f>
        <v>52</v>
      </c>
      <c r="F93" s="37">
        <f>D92+E92</f>
        <v>6</v>
      </c>
      <c r="G93" s="34">
        <f>D92-E92</f>
        <v>2</v>
      </c>
      <c r="H93" s="34">
        <f>IF(G92=1,F93,G93)</f>
        <v>6</v>
      </c>
      <c r="I93" s="34">
        <f>D92*E92*C93</f>
        <v>104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9"/>
      <c r="AB93" s="39"/>
      <c r="AC93" s="1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</row>
    <row r="94" spans="1:44" ht="12.75">
      <c r="A94" s="34">
        <v>23</v>
      </c>
      <c r="B94" s="34"/>
      <c r="C94" s="34"/>
      <c r="D94" s="34">
        <f ca="1">INT(RAND()*4)+2</f>
        <v>5</v>
      </c>
      <c r="E94" s="34">
        <f ca="1">INT(RAND()*3)+2</f>
        <v>3</v>
      </c>
      <c r="F94" s="34"/>
      <c r="G94" s="34">
        <f ca="1">INT(RAND()*2)+1</f>
        <v>1</v>
      </c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9"/>
      <c r="AB94" s="39"/>
      <c r="AC94" s="1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</row>
    <row r="95" spans="1:44" ht="12.75">
      <c r="A95" s="34"/>
      <c r="B95" s="34" t="s">
        <v>7</v>
      </c>
      <c r="C95" s="34"/>
      <c r="D95" s="35">
        <v>3</v>
      </c>
      <c r="E95" s="35">
        <v>3</v>
      </c>
      <c r="F95" s="34">
        <f>IF(E95=1," ",E95)</f>
        <v>3</v>
      </c>
      <c r="G95" s="35">
        <v>2</v>
      </c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9"/>
      <c r="AB95" s="39"/>
      <c r="AC95" s="1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</row>
    <row r="96" spans="1:44" ht="15">
      <c r="A96" s="34"/>
      <c r="B96" s="34"/>
      <c r="C96" s="34">
        <f>N8</f>
        <v>5</v>
      </c>
      <c r="D96" s="34">
        <f>(D95^2)*C96</f>
        <v>45</v>
      </c>
      <c r="E96" s="34">
        <f>(E95^2)*C96</f>
        <v>45</v>
      </c>
      <c r="F96" s="37">
        <f>D95+E95</f>
        <v>6</v>
      </c>
      <c r="G96" s="34">
        <f>D95-E95</f>
        <v>0</v>
      </c>
      <c r="H96" s="34">
        <f>IF(G95=1,F96,G96)</f>
        <v>0</v>
      </c>
      <c r="I96" s="34">
        <f>D95*E95*C96</f>
        <v>45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9"/>
      <c r="AB96" s="39"/>
      <c r="AC96" s="1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</row>
    <row r="97" spans="1:44" ht="12.75">
      <c r="A97" s="34">
        <v>24</v>
      </c>
      <c r="B97" s="34"/>
      <c r="C97" s="34"/>
      <c r="D97" s="34">
        <f ca="1">INT(RAND()*4)+2</f>
        <v>3</v>
      </c>
      <c r="E97" s="34">
        <f ca="1">INT(RAND()*3)+2</f>
        <v>2</v>
      </c>
      <c r="F97" s="34"/>
      <c r="G97" s="34">
        <f ca="1">INT(RAND()*2)+1</f>
        <v>1</v>
      </c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9"/>
      <c r="AB97" s="39"/>
      <c r="AC97" s="1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</row>
    <row r="98" spans="1:44" ht="12.75">
      <c r="A98" s="34"/>
      <c r="B98" s="34" t="s">
        <v>7</v>
      </c>
      <c r="C98" s="34"/>
      <c r="D98" s="35">
        <v>4</v>
      </c>
      <c r="E98" s="35">
        <v>4</v>
      </c>
      <c r="F98" s="34">
        <f>IF(E98=1," ",E98)</f>
        <v>4</v>
      </c>
      <c r="G98" s="35">
        <v>1</v>
      </c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9"/>
      <c r="AB98" s="39"/>
      <c r="AC98" s="1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</row>
    <row r="99" spans="1:44" ht="15">
      <c r="A99" s="34"/>
      <c r="B99" s="34"/>
      <c r="C99" s="34">
        <f>N9</f>
        <v>3</v>
      </c>
      <c r="D99" s="34">
        <f>(D98^2)*C99</f>
        <v>48</v>
      </c>
      <c r="E99" s="34">
        <f>(E98^2)*C99</f>
        <v>48</v>
      </c>
      <c r="F99" s="37">
        <f>D98+E98</f>
        <v>8</v>
      </c>
      <c r="G99" s="34">
        <f>D98-E98</f>
        <v>0</v>
      </c>
      <c r="H99" s="34">
        <f>IF(G98=1,F99,G99)</f>
        <v>8</v>
      </c>
      <c r="I99" s="34">
        <f>D98*E98*C99</f>
        <v>48</v>
      </c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9"/>
      <c r="AB99" s="39"/>
      <c r="AC99" s="1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</row>
    <row r="100" spans="1:44" ht="12.75">
      <c r="A100" s="34">
        <v>25</v>
      </c>
      <c r="B100" s="34"/>
      <c r="C100" s="34" t="s">
        <v>53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9"/>
      <c r="AB100" s="39"/>
      <c r="AC100" s="1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</row>
    <row r="101" spans="1:44" ht="12.75">
      <c r="A101" s="34"/>
      <c r="B101" s="34"/>
      <c r="C101" s="34">
        <f ca="1">INT(RAND()*5)+1</f>
        <v>1</v>
      </c>
      <c r="D101" s="34" t="s">
        <v>54</v>
      </c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9"/>
      <c r="AB101" s="39"/>
      <c r="AC101" s="1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</row>
    <row r="102" spans="1:44" ht="12.75">
      <c r="A102" s="34"/>
      <c r="B102" s="34" t="s">
        <v>52</v>
      </c>
      <c r="C102" s="35">
        <v>2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9"/>
      <c r="AB102" s="39"/>
      <c r="AC102" s="1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</row>
    <row r="103" spans="1:44" ht="12.75">
      <c r="A103" s="34"/>
      <c r="B103" s="34">
        <f>N13</f>
        <v>13</v>
      </c>
      <c r="C103" s="34">
        <f>C102*B103</f>
        <v>26</v>
      </c>
      <c r="D103" s="34">
        <f>C103/B103</f>
        <v>2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9"/>
      <c r="AB103" s="39"/>
      <c r="AC103" s="1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</row>
    <row r="104" spans="1:44" ht="12.75">
      <c r="A104" s="34">
        <v>26</v>
      </c>
      <c r="B104" s="34"/>
      <c r="C104" s="34" t="s">
        <v>53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9"/>
      <c r="AB104" s="39"/>
      <c r="AC104" s="1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</row>
    <row r="105" spans="1:44" ht="12.75">
      <c r="A105" s="34"/>
      <c r="B105" s="34"/>
      <c r="C105" s="34">
        <f ca="1">INT(RAND()*5)+1</f>
        <v>2</v>
      </c>
      <c r="D105" s="34" t="s">
        <v>54</v>
      </c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9"/>
      <c r="AB105" s="39"/>
      <c r="AC105" s="1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</row>
    <row r="106" spans="1:44" ht="12.75">
      <c r="A106" s="34"/>
      <c r="B106" s="34" t="s">
        <v>52</v>
      </c>
      <c r="C106" s="35">
        <v>1</v>
      </c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9"/>
      <c r="AB106" s="39"/>
      <c r="AC106" s="1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</row>
    <row r="107" spans="1:44" ht="12.75">
      <c r="A107" s="34"/>
      <c r="B107" s="34">
        <f>N14</f>
        <v>7</v>
      </c>
      <c r="C107" s="34">
        <f>C106*B107</f>
        <v>7</v>
      </c>
      <c r="D107" s="34">
        <f>C107/B107</f>
        <v>1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9"/>
      <c r="AB107" s="39"/>
      <c r="AC107" s="1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</row>
    <row r="108" spans="1:44" ht="12.75">
      <c r="A108" s="34">
        <v>27</v>
      </c>
      <c r="B108" s="34"/>
      <c r="C108" s="34" t="s">
        <v>53</v>
      </c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9"/>
      <c r="AB108" s="39"/>
      <c r="AC108" s="1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</row>
    <row r="109" spans="1:44" ht="12.75">
      <c r="A109" s="34"/>
      <c r="B109" s="34"/>
      <c r="C109" s="34">
        <f ca="1">INT(RAND()*5)+1</f>
        <v>5</v>
      </c>
      <c r="D109" s="34" t="s">
        <v>54</v>
      </c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9"/>
      <c r="AB109" s="39"/>
      <c r="AC109" s="1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</row>
    <row r="110" spans="1:44" ht="12.75">
      <c r="A110" s="34"/>
      <c r="B110" s="34" t="s">
        <v>52</v>
      </c>
      <c r="C110" s="35">
        <v>4</v>
      </c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9"/>
      <c r="AB110" s="39"/>
      <c r="AC110" s="1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</row>
    <row r="111" spans="1:44" ht="12.75">
      <c r="A111" s="34"/>
      <c r="B111" s="34">
        <f>N15</f>
        <v>3</v>
      </c>
      <c r="C111" s="34">
        <f>C110*B111</f>
        <v>12</v>
      </c>
      <c r="D111" s="34">
        <f>C111/B111</f>
        <v>4</v>
      </c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9"/>
      <c r="AB111" s="39"/>
      <c r="AC111" s="1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</row>
    <row r="112" spans="1:44" ht="12.75">
      <c r="A112" s="34">
        <v>28</v>
      </c>
      <c r="B112" s="34"/>
      <c r="C112" s="34" t="s">
        <v>53</v>
      </c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9"/>
      <c r="AB112" s="39"/>
      <c r="AC112" s="1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</row>
    <row r="113" spans="1:44" ht="12.75">
      <c r="A113" s="34"/>
      <c r="B113" s="34"/>
      <c r="C113" s="34">
        <f ca="1">INT(RAND()*5)+1</f>
        <v>3</v>
      </c>
      <c r="D113" s="34" t="s">
        <v>54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9"/>
      <c r="AB113" s="39"/>
      <c r="AC113" s="1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</row>
    <row r="114" spans="1:44" ht="12.75">
      <c r="A114" s="34"/>
      <c r="B114" s="34" t="s">
        <v>52</v>
      </c>
      <c r="C114" s="35">
        <v>4</v>
      </c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9"/>
      <c r="AB114" s="39"/>
      <c r="AC114" s="1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</row>
    <row r="115" spans="1:44" ht="12.75">
      <c r="A115" s="34"/>
      <c r="B115" s="34">
        <f>N16</f>
        <v>2</v>
      </c>
      <c r="C115" s="34">
        <f>C114*B115</f>
        <v>8</v>
      </c>
      <c r="D115" s="34">
        <f>C115/B115</f>
        <v>4</v>
      </c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9"/>
      <c r="AB115" s="39"/>
      <c r="AC115" s="1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</row>
    <row r="116" spans="1:44" ht="12.75">
      <c r="A116" s="34">
        <v>29</v>
      </c>
      <c r="B116" s="34"/>
      <c r="C116" s="34" t="s">
        <v>53</v>
      </c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9"/>
      <c r="AB116" s="39"/>
      <c r="AC116" s="1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</row>
    <row r="117" spans="1:44" ht="12.75">
      <c r="A117" s="39"/>
      <c r="B117" s="39"/>
      <c r="C117" s="39">
        <f ca="1">INT(RAND()*5)+1</f>
        <v>4</v>
      </c>
      <c r="D117" s="39" t="s">
        <v>54</v>
      </c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1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</row>
    <row r="118" spans="1:44" ht="12.75">
      <c r="A118" s="39"/>
      <c r="B118" s="39" t="s">
        <v>52</v>
      </c>
      <c r="C118" s="35">
        <v>2</v>
      </c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1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</row>
    <row r="119" spans="1:44" ht="12.75">
      <c r="A119" s="39"/>
      <c r="B119" s="39">
        <f>N17</f>
        <v>11</v>
      </c>
      <c r="C119" s="39">
        <f>C118*B119</f>
        <v>22</v>
      </c>
      <c r="D119" s="39">
        <f>C119/B119</f>
        <v>2</v>
      </c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1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</row>
    <row r="120" spans="1:44" ht="12.75">
      <c r="A120" s="39">
        <v>30</v>
      </c>
      <c r="B120" s="39"/>
      <c r="C120" s="39" t="s">
        <v>53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1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</row>
    <row r="121" spans="1:44" ht="12.75">
      <c r="A121" s="39"/>
      <c r="B121" s="39"/>
      <c r="C121" s="39">
        <f ca="1">INT(RAND()*5)+1</f>
        <v>3</v>
      </c>
      <c r="D121" s="39" t="s">
        <v>54</v>
      </c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1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</row>
    <row r="122" spans="1:44" ht="12.75">
      <c r="A122" s="39"/>
      <c r="B122" s="39" t="s">
        <v>52</v>
      </c>
      <c r="C122" s="35">
        <v>3</v>
      </c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1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</row>
    <row r="123" spans="1:44" ht="12.75">
      <c r="A123" s="39"/>
      <c r="B123" s="39">
        <f>N18</f>
        <v>5</v>
      </c>
      <c r="C123" s="39">
        <f>C122*B123</f>
        <v>15</v>
      </c>
      <c r="D123" s="39">
        <f>C123/B123</f>
        <v>3</v>
      </c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1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</row>
    <row r="124" spans="1:44" ht="12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1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</row>
    <row r="125" spans="1:44" ht="12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1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</row>
    <row r="126" spans="1:44" ht="12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1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</row>
    <row r="127" spans="1:44" ht="12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1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</row>
    <row r="128" spans="1:44" ht="12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1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</row>
    <row r="129" spans="1:44" ht="12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1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</row>
    <row r="130" spans="1:44" ht="12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1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</row>
    <row r="131" spans="1:44" ht="12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1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</row>
    <row r="132" spans="1:44" ht="12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1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</row>
    <row r="133" spans="1:44" ht="12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1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</row>
    <row r="134" spans="1:44" ht="12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1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</row>
    <row r="135" spans="1:44" ht="12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1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</row>
    <row r="136" spans="1:44" ht="12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1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</row>
    <row r="137" spans="1:44" ht="12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1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</row>
    <row r="138" spans="1:44" ht="12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1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</row>
    <row r="139" spans="1:44" ht="12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1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</row>
    <row r="140" spans="1:4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1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</row>
    <row r="141" spans="1:4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1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</row>
    <row r="142" spans="1:4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1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</row>
    <row r="143" spans="1:4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1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</row>
    <row r="144" spans="1:4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1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</row>
    <row r="145" spans="1:29" ht="12.75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3"/>
    </row>
    <row r="146" spans="1:29" ht="12.75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3"/>
    </row>
    <row r="147" spans="1:29" ht="12.75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3"/>
    </row>
    <row r="148" spans="1:29" ht="12.75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3"/>
    </row>
    <row r="149" spans="1:29" ht="12.75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3"/>
    </row>
    <row r="150" spans="1:29" ht="12.75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3"/>
    </row>
    <row r="151" spans="1:29" ht="12.75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3"/>
    </row>
    <row r="152" spans="1:29" ht="12.75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3"/>
    </row>
    <row r="153" spans="1:29" ht="12.75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3"/>
    </row>
    <row r="154" spans="1:29" ht="12.75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3"/>
    </row>
    <row r="155" spans="1:29" ht="12.75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3"/>
    </row>
    <row r="156" spans="1:29" ht="12.75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3"/>
    </row>
    <row r="157" spans="1:29" ht="12.75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3"/>
    </row>
    <row r="158" spans="1:29" ht="12.75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3"/>
    </row>
    <row r="159" spans="1:29" ht="12.75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3"/>
    </row>
    <row r="160" spans="1:29" ht="12.75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3"/>
    </row>
    <row r="161" spans="1:29" ht="12.75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3"/>
    </row>
    <row r="162" spans="1:29" ht="12.75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3"/>
    </row>
    <row r="163" spans="1:29" ht="12.75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3"/>
    </row>
    <row r="164" spans="1:29" ht="12.75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3"/>
    </row>
    <row r="165" spans="1:29" ht="12.75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3"/>
    </row>
    <row r="166" spans="1:29" ht="12.75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3"/>
    </row>
    <row r="167" spans="1:29" ht="12.75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3"/>
    </row>
    <row r="168" spans="1:29" ht="12.75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3"/>
    </row>
    <row r="169" spans="1:29" ht="12.75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3"/>
    </row>
    <row r="170" spans="1:29" ht="12.75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3"/>
    </row>
    <row r="171" spans="1:29" ht="12.75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3"/>
    </row>
    <row r="172" spans="1:29" ht="12.75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3"/>
    </row>
    <row r="173" spans="1:29" ht="12.75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3"/>
    </row>
    <row r="174" spans="1:29" ht="12.75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3"/>
    </row>
    <row r="175" spans="1:29" ht="12.75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3"/>
    </row>
    <row r="176" spans="1:29" ht="12.75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3"/>
    </row>
    <row r="177" spans="1:29" ht="12.75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3"/>
    </row>
    <row r="178" spans="1:29" ht="12.75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3"/>
    </row>
    <row r="179" spans="1:29" ht="12.75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3"/>
    </row>
    <row r="180" spans="1:29" ht="12.75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3"/>
    </row>
    <row r="181" spans="1:29" ht="12.75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3"/>
    </row>
    <row r="182" spans="1:29" ht="12.75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3"/>
    </row>
    <row r="183" spans="1:29" ht="12.75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3"/>
    </row>
    <row r="184" spans="1:29" ht="12.75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3"/>
    </row>
    <row r="185" spans="1:29" ht="12.75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3"/>
    </row>
    <row r="186" spans="1:29" ht="12.75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3"/>
    </row>
    <row r="187" spans="1:29" ht="12.75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3"/>
    </row>
    <row r="188" spans="1:29" ht="12.75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3"/>
    </row>
    <row r="189" spans="1:29" ht="12.75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3"/>
    </row>
    <row r="190" spans="1:29" ht="12.75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3"/>
    </row>
    <row r="191" spans="1:29" ht="12.75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3"/>
    </row>
    <row r="192" spans="1:29" ht="12.75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3"/>
    </row>
    <row r="193" spans="1:29" ht="12.75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3"/>
    </row>
    <row r="194" spans="1:29" ht="12.75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3"/>
    </row>
    <row r="195" spans="1:29" ht="12.75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3"/>
    </row>
    <row r="196" spans="1:29" ht="12.75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3"/>
    </row>
    <row r="197" spans="1:29" ht="12.75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3"/>
    </row>
    <row r="198" spans="1:12" ht="12.7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</row>
    <row r="199" spans="1:12" ht="12.7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</row>
    <row r="200" spans="1:12" ht="12.7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</row>
  </sheetData>
  <sheetProtection password="DC3F" sheet="1"/>
  <mergeCells count="6">
    <mergeCell ref="I2:J2"/>
    <mergeCell ref="I11:J11"/>
    <mergeCell ref="I20:J20"/>
    <mergeCell ref="M2:N2"/>
    <mergeCell ref="M11:N11"/>
    <mergeCell ref="M20:N20"/>
  </mergeCells>
  <printOptions/>
  <pageMargins left="0.75" right="0.75" top="1" bottom="1" header="0.5" footer="0.5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Education, Sport &amp; 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d.john</dc:creator>
  <cp:keywords/>
  <dc:description/>
  <cp:lastModifiedBy>Derek</cp:lastModifiedBy>
  <cp:lastPrinted>2013-12-16T19:38:13Z</cp:lastPrinted>
  <dcterms:created xsi:type="dcterms:W3CDTF">2013-12-08T13:24:42Z</dcterms:created>
  <dcterms:modified xsi:type="dcterms:W3CDTF">2013-12-24T14:52:09Z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